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355" yWindow="1425" windowWidth="14400" windowHeight="10260"/>
  </bookViews>
  <sheets>
    <sheet name="1.sz.tábla " sheetId="42" r:id="rId1"/>
    <sheet name="2.sz.tábla" sheetId="41" r:id="rId2"/>
    <sheet name="3.sz. tábla" sheetId="93" r:id="rId3"/>
    <sheet name="4.sz.tábla " sheetId="40" r:id="rId4"/>
    <sheet name="5.sz.tábla" sheetId="83" r:id="rId5"/>
    <sheet name="6.sz.tábla " sheetId="94" r:id="rId6"/>
    <sheet name="7.sz.tábla " sheetId="51" r:id="rId7"/>
    <sheet name="8.sz.tábla" sheetId="62" r:id="rId8"/>
    <sheet name="9.sz.tábla" sheetId="67" r:id="rId9"/>
    <sheet name="10.sz.tábla" sheetId="84" r:id="rId10"/>
    <sheet name="11.sz.tábla" sheetId="85" r:id="rId11"/>
    <sheet name="12.sz.tábla" sheetId="86" r:id="rId12"/>
    <sheet name="13.sz.tábla" sheetId="87" r:id="rId13"/>
    <sheet name="14.sz.tábla" sheetId="88" r:id="rId14"/>
    <sheet name="15.sz.tábla" sheetId="89" r:id="rId15"/>
    <sheet name="Munka1" sheetId="91" r:id="rId16"/>
  </sheets>
  <externalReferences>
    <externalReference r:id="rId17"/>
    <externalReference r:id="rId18"/>
  </externalReferences>
  <definedNames>
    <definedName name="_xlnm.Print_Titles" localSheetId="1">'2.sz.tábla'!$4:$4</definedName>
    <definedName name="_xlnm.Print_Area" localSheetId="0">'1.sz.tábla '!$A$1:$D$32</definedName>
    <definedName name="_xlnm.Print_Area" localSheetId="10">'11.sz.tábla'!$A$1:$E$21</definedName>
    <definedName name="_xlnm.Print_Area" localSheetId="12">'13.sz.tábla'!$A$1:$G$21</definedName>
    <definedName name="_xlnm.Print_Area" localSheetId="14">'15.sz.tábla'!$A$1:$E$37</definedName>
    <definedName name="_xlnm.Print_Area" localSheetId="1">'2.sz.tábla'!$A$1:$D$76</definedName>
    <definedName name="_xlnm.Print_Area" localSheetId="2">'3.sz. tábla'!$A$1:$F$30</definedName>
    <definedName name="_xlnm.Print_Area" localSheetId="3">'4.sz.tábla '!$A$1:$D$41</definedName>
    <definedName name="_xlnm.Print_Area" localSheetId="5">'6.sz.tábla '!$A$3:$D$47</definedName>
    <definedName name="_xlnm.Print_Area" localSheetId="6">'7.sz.tábla '!$A$1:$H$58</definedName>
    <definedName name="_xlnm.Print_Area" localSheetId="7">'8.sz.tábla'!$A$2:$H$89</definedName>
    <definedName name="_xlnm.Print_Area" localSheetId="8">'9.sz.tábla'!$A$1:$N$34</definedName>
    <definedName name="onev" localSheetId="2">[1]kod!$BT$34:$BT$3186</definedName>
    <definedName name="onev">[2]kod!$BT$34:$BT$3186</definedName>
  </definedNames>
  <calcPr calcId="144525"/>
</workbook>
</file>

<file path=xl/calcChain.xml><?xml version="1.0" encoding="utf-8"?>
<calcChain xmlns="http://schemas.openxmlformats.org/spreadsheetml/2006/main">
  <c r="C16" i="89" l="1"/>
  <c r="B28" i="89"/>
  <c r="B27" i="89"/>
  <c r="N15" i="67"/>
  <c r="C30" i="42"/>
  <c r="D30" i="42"/>
  <c r="B30" i="42"/>
  <c r="C29" i="42"/>
  <c r="D29" i="42"/>
  <c r="B29" i="42"/>
  <c r="C28" i="42"/>
  <c r="D28" i="42"/>
  <c r="B28" i="42"/>
  <c r="C42" i="94"/>
  <c r="D42" i="94"/>
  <c r="C43" i="94"/>
  <c r="D43" i="94"/>
  <c r="D22" i="42" l="1"/>
  <c r="D21" i="42"/>
  <c r="D27" i="40"/>
  <c r="D22" i="40"/>
  <c r="D19" i="40"/>
  <c r="D17" i="94"/>
  <c r="D4" i="94" s="1"/>
  <c r="D11" i="83"/>
  <c r="C37" i="94"/>
  <c r="D37" i="94"/>
  <c r="D23" i="42" s="1"/>
  <c r="C23" i="42"/>
  <c r="C35" i="94"/>
  <c r="C22" i="42" s="1"/>
  <c r="D16" i="41"/>
  <c r="D24" i="41"/>
  <c r="D6" i="42"/>
  <c r="C4" i="94"/>
  <c r="B43" i="94"/>
  <c r="B37" i="94"/>
  <c r="B23" i="42" s="1"/>
  <c r="B35" i="94"/>
  <c r="B22" i="42" s="1"/>
  <c r="C39" i="40" l="1"/>
  <c r="D39" i="40"/>
  <c r="B39" i="40"/>
  <c r="C23" i="83"/>
  <c r="C7" i="40" l="1"/>
  <c r="C4" i="40"/>
  <c r="D43" i="41" l="1"/>
  <c r="F22" i="93"/>
  <c r="B69" i="41"/>
  <c r="D35" i="41"/>
  <c r="C35" i="41"/>
  <c r="B35" i="41"/>
  <c r="C16" i="41"/>
  <c r="B16" i="41"/>
  <c r="C6" i="41"/>
  <c r="D40" i="41" l="1"/>
  <c r="B26" i="89" l="1"/>
  <c r="G88" i="62"/>
  <c r="H88" i="62"/>
  <c r="C88" i="62"/>
  <c r="D88" i="62"/>
  <c r="C85" i="62"/>
  <c r="C79" i="62"/>
  <c r="C77" i="62"/>
  <c r="D77" i="62"/>
  <c r="D20" i="51"/>
  <c r="H17" i="51"/>
  <c r="H20" i="51"/>
  <c r="H19" i="51"/>
  <c r="N26" i="67"/>
  <c r="N28" i="67" l="1"/>
  <c r="H27" i="51"/>
  <c r="D69" i="41"/>
  <c r="H30" i="51" l="1"/>
  <c r="F6" i="93"/>
  <c r="D3" i="83" l="1"/>
  <c r="D23" i="83" s="1"/>
  <c r="G19" i="51" l="1"/>
  <c r="G17" i="51"/>
  <c r="F17" i="51"/>
  <c r="G20" i="51"/>
  <c r="F20" i="51"/>
  <c r="C20" i="51"/>
  <c r="C19" i="51"/>
  <c r="B4" i="94" l="1"/>
  <c r="C21" i="42"/>
  <c r="G27" i="51" s="1"/>
  <c r="G29" i="51"/>
  <c r="G30" i="51"/>
  <c r="B21" i="42" l="1"/>
  <c r="F27" i="51" s="1"/>
  <c r="B42" i="94"/>
  <c r="F29" i="51" s="1"/>
  <c r="N27" i="67"/>
  <c r="H29" i="51"/>
  <c r="F30" i="51"/>
  <c r="B20" i="42" l="1"/>
  <c r="C11" i="83"/>
  <c r="C38" i="40" s="1"/>
  <c r="B11" i="83"/>
  <c r="C3" i="83"/>
  <c r="B3" i="83"/>
  <c r="C69" i="41"/>
  <c r="D37" i="41"/>
  <c r="D10" i="41"/>
  <c r="F21" i="93"/>
  <c r="D9" i="41" s="1"/>
  <c r="F16" i="93"/>
  <c r="D8" i="41" s="1"/>
  <c r="F5" i="93"/>
  <c r="D7" i="41" s="1"/>
  <c r="D6" i="41" l="1"/>
  <c r="F30" i="93"/>
  <c r="D38" i="51"/>
  <c r="C29" i="89" l="1"/>
  <c r="B31" i="89"/>
  <c r="B30" i="89"/>
  <c r="D29" i="89" l="1"/>
  <c r="E29" i="89"/>
  <c r="D12" i="89"/>
  <c r="E12" i="89"/>
  <c r="C12" i="89"/>
  <c r="C25" i="89"/>
  <c r="D25" i="89"/>
  <c r="E25" i="89"/>
  <c r="D19" i="51" l="1"/>
  <c r="F17" i="85" l="1"/>
  <c r="D34" i="41" l="1"/>
  <c r="C31" i="42" l="1"/>
  <c r="G10" i="87" l="1"/>
  <c r="E21" i="87"/>
  <c r="B35" i="89" l="1"/>
  <c r="H24" i="62" l="1"/>
  <c r="D20" i="42"/>
  <c r="G24" i="62"/>
  <c r="C29" i="67" l="1"/>
  <c r="D29" i="67"/>
  <c r="E29" i="67"/>
  <c r="F29" i="67"/>
  <c r="G29" i="67"/>
  <c r="H29" i="67"/>
  <c r="I29" i="67"/>
  <c r="J29" i="67"/>
  <c r="K29" i="67"/>
  <c r="L29" i="67"/>
  <c r="M29" i="67"/>
  <c r="C25" i="67"/>
  <c r="D25" i="67"/>
  <c r="E25" i="67"/>
  <c r="F25" i="67"/>
  <c r="G25" i="67"/>
  <c r="H25" i="67"/>
  <c r="I25" i="67"/>
  <c r="J25" i="67"/>
  <c r="K25" i="67"/>
  <c r="L25" i="67"/>
  <c r="M25" i="67"/>
  <c r="N29" i="67"/>
  <c r="D30" i="67" l="1"/>
  <c r="D32" i="67" s="1"/>
  <c r="G30" i="67"/>
  <c r="G32" i="67" s="1"/>
  <c r="F30" i="67"/>
  <c r="F32" i="67" s="1"/>
  <c r="M30" i="67"/>
  <c r="M32" i="67" s="1"/>
  <c r="K30" i="67"/>
  <c r="K32" i="67" s="1"/>
  <c r="J30" i="67"/>
  <c r="J32" i="67" s="1"/>
  <c r="I30" i="67"/>
  <c r="I32" i="67" s="1"/>
  <c r="H30" i="67"/>
  <c r="H32" i="67" s="1"/>
  <c r="E30" i="67"/>
  <c r="E32" i="67" s="1"/>
  <c r="C30" i="67"/>
  <c r="C32" i="67" s="1"/>
  <c r="L30" i="67"/>
  <c r="L32" i="67" s="1"/>
  <c r="C24" i="42" l="1"/>
  <c r="D24" i="42"/>
  <c r="B24" i="42"/>
  <c r="F13" i="51" s="1"/>
  <c r="H13" i="51" l="1"/>
  <c r="N24" i="67"/>
  <c r="D4" i="40" l="1"/>
  <c r="D7" i="40"/>
  <c r="D10" i="40"/>
  <c r="B20" i="89" l="1"/>
  <c r="N18" i="67"/>
  <c r="B21" i="89"/>
  <c r="N19" i="67"/>
  <c r="B22" i="89"/>
  <c r="N20" i="67"/>
  <c r="H39" i="88" l="1"/>
  <c r="G39" i="88"/>
  <c r="F39" i="88"/>
  <c r="E39" i="88"/>
  <c r="I28" i="86"/>
  <c r="K27" i="86"/>
  <c r="L27" i="86" s="1"/>
  <c r="L24" i="86"/>
  <c r="K24" i="86"/>
  <c r="J24" i="86"/>
  <c r="H24" i="86"/>
  <c r="G24" i="86"/>
  <c r="F24" i="86"/>
  <c r="E24" i="86"/>
  <c r="D24" i="86"/>
  <c r="L22" i="86"/>
  <c r="K22" i="86"/>
  <c r="J22" i="86"/>
  <c r="H22" i="86"/>
  <c r="G22" i="86"/>
  <c r="F22" i="86"/>
  <c r="E22" i="86"/>
  <c r="D22" i="86"/>
  <c r="L20" i="86"/>
  <c r="K20" i="86"/>
  <c r="J20" i="86"/>
  <c r="I20" i="86"/>
  <c r="H20" i="86"/>
  <c r="G20" i="86"/>
  <c r="G14" i="86" s="1"/>
  <c r="G28" i="86" s="1"/>
  <c r="F20" i="86"/>
  <c r="F14" i="86" s="1"/>
  <c r="F28" i="86" s="1"/>
  <c r="E20" i="86"/>
  <c r="E14" i="86" s="1"/>
  <c r="E28" i="86" s="1"/>
  <c r="D20" i="86"/>
  <c r="L17" i="86"/>
  <c r="K17" i="86"/>
  <c r="J17" i="86"/>
  <c r="J14" i="86" s="1"/>
  <c r="J28" i="86" s="1"/>
  <c r="I17" i="86"/>
  <c r="H17" i="86"/>
  <c r="H14" i="86" s="1"/>
  <c r="H28" i="86" s="1"/>
  <c r="G17" i="86"/>
  <c r="F17" i="86"/>
  <c r="E17" i="86"/>
  <c r="D17" i="86"/>
  <c r="L14" i="86"/>
  <c r="L28" i="86" s="1"/>
  <c r="K14" i="86"/>
  <c r="K28" i="86" s="1"/>
  <c r="D14" i="86"/>
  <c r="D28" i="86" s="1"/>
  <c r="E36" i="89"/>
  <c r="D36" i="89"/>
  <c r="C36" i="89"/>
  <c r="B25" i="89"/>
  <c r="E19" i="89"/>
  <c r="E32" i="89" s="1"/>
  <c r="D19" i="89"/>
  <c r="D32" i="89" s="1"/>
  <c r="C19" i="89"/>
  <c r="C32" i="89" s="1"/>
  <c r="E16" i="89"/>
  <c r="D16" i="89"/>
  <c r="C37" i="89" l="1"/>
  <c r="E17" i="89"/>
  <c r="E37" i="89"/>
  <c r="C17" i="89"/>
  <c r="D17" i="89"/>
  <c r="D37" i="89"/>
  <c r="D37" i="40" l="1"/>
  <c r="N23" i="67" s="1"/>
  <c r="D36" i="40" l="1"/>
  <c r="B24" i="89" s="1"/>
  <c r="N22" i="67"/>
  <c r="D38" i="40"/>
  <c r="H74" i="62" s="1"/>
  <c r="H77" i="62" s="1"/>
  <c r="H79" i="62" s="1"/>
  <c r="N6" i="67" l="1"/>
  <c r="C26" i="51" l="1"/>
  <c r="G26" i="51" s="1"/>
  <c r="B26" i="51"/>
  <c r="F26" i="51" s="1"/>
  <c r="C47" i="51"/>
  <c r="G47" i="51" s="1"/>
  <c r="B34" i="41" l="1"/>
  <c r="C31" i="41"/>
  <c r="D31" i="41"/>
  <c r="B31" i="41"/>
  <c r="C37" i="40"/>
  <c r="C36" i="40" s="1"/>
  <c r="B37" i="40"/>
  <c r="B7" i="40"/>
  <c r="B4" i="40"/>
  <c r="C10" i="62"/>
  <c r="D10" i="62"/>
  <c r="D30" i="41" l="1"/>
  <c r="N7" i="67" s="1"/>
  <c r="F120" i="41"/>
  <c r="C9" i="67" l="1"/>
  <c r="D9" i="67"/>
  <c r="E9" i="67"/>
  <c r="F9" i="67"/>
  <c r="G9" i="67"/>
  <c r="H9" i="67"/>
  <c r="I9" i="67"/>
  <c r="J9" i="67"/>
  <c r="K9" i="67"/>
  <c r="L9" i="67"/>
  <c r="M9" i="67"/>
  <c r="H6" i="51" l="1"/>
  <c r="G12" i="51"/>
  <c r="H12" i="51"/>
  <c r="C66" i="41" l="1"/>
  <c r="D66" i="41"/>
  <c r="D13" i="42" s="1"/>
  <c r="B14" i="89" s="1"/>
  <c r="F65" i="41"/>
  <c r="G65" i="41"/>
  <c r="H5" i="51" l="1"/>
  <c r="B6" i="89" l="1"/>
  <c r="N10" i="67"/>
  <c r="H4" i="51"/>
  <c r="D11" i="42"/>
  <c r="B11" i="89" s="1"/>
  <c r="D10" i="42"/>
  <c r="B10" i="89" s="1"/>
  <c r="C24" i="41" l="1"/>
  <c r="C6" i="42" s="1"/>
  <c r="C11" i="84" l="1"/>
  <c r="F16" i="85" l="1"/>
  <c r="D16" i="85" s="1"/>
  <c r="F15" i="85"/>
  <c r="D15" i="85" s="1"/>
  <c r="F14" i="85"/>
  <c r="D14" i="85" s="1"/>
  <c r="D17" i="85"/>
  <c r="E13" i="85"/>
  <c r="E21" i="85" s="1"/>
  <c r="F13" i="84"/>
  <c r="F14" i="84" s="1"/>
  <c r="E13" i="84"/>
  <c r="E14" i="84" s="1"/>
  <c r="D13" i="84"/>
  <c r="D14" i="84" s="1"/>
  <c r="F21" i="87"/>
  <c r="D21" i="87"/>
  <c r="C21" i="87"/>
  <c r="B21" i="87"/>
  <c r="G21" i="87"/>
  <c r="B13" i="87"/>
  <c r="G13" i="87"/>
  <c r="F13" i="85" l="1"/>
  <c r="D13" i="85"/>
  <c r="D21" i="85" s="1"/>
  <c r="H29" i="62" l="1"/>
  <c r="D39" i="51"/>
  <c r="D57" i="51" s="1"/>
  <c r="D37" i="51"/>
  <c r="D54" i="51" s="1"/>
  <c r="D29" i="51"/>
  <c r="D27" i="51"/>
  <c r="D21" i="51"/>
  <c r="D18" i="51" s="1"/>
  <c r="D17" i="51"/>
  <c r="D16" i="51" s="1"/>
  <c r="D53" i="51" s="1"/>
  <c r="D21" i="62" l="1"/>
  <c r="D31" i="42"/>
  <c r="B36" i="89"/>
  <c r="H16" i="51"/>
  <c r="D29" i="62"/>
  <c r="D56" i="51"/>
  <c r="D55" i="51" s="1"/>
  <c r="D52" i="51"/>
  <c r="D18" i="62" s="1"/>
  <c r="D73" i="41"/>
  <c r="H16" i="62"/>
  <c r="H15" i="62"/>
  <c r="H7" i="62"/>
  <c r="H53" i="51" l="1"/>
  <c r="H52" i="51" s="1"/>
  <c r="N31" i="67"/>
  <c r="H18" i="62"/>
  <c r="H9" i="62"/>
  <c r="H10" i="51"/>
  <c r="H11" i="51"/>
  <c r="H8" i="51" l="1"/>
  <c r="H35" i="51"/>
  <c r="H49" i="51" s="1"/>
  <c r="H13" i="62"/>
  <c r="D34" i="40"/>
  <c r="B23" i="89" l="1"/>
  <c r="B19" i="89" s="1"/>
  <c r="N21" i="67"/>
  <c r="N25" i="67" s="1"/>
  <c r="N30" i="67" s="1"/>
  <c r="N32" i="67" s="1"/>
  <c r="D41" i="40"/>
  <c r="H11" i="62"/>
  <c r="H23" i="62"/>
  <c r="H42" i="51"/>
  <c r="H7" i="51"/>
  <c r="H14" i="51" s="1"/>
  <c r="H21" i="62"/>
  <c r="H10" i="62" l="1"/>
  <c r="H28" i="62"/>
  <c r="H31" i="62" s="1"/>
  <c r="H48" i="51"/>
  <c r="H50" i="51" s="1"/>
  <c r="H58" i="51" s="1"/>
  <c r="G5" i="51" l="1"/>
  <c r="G4" i="51"/>
  <c r="G13" i="51" l="1"/>
  <c r="C73" i="41"/>
  <c r="C61" i="41"/>
  <c r="C11" i="42" s="1"/>
  <c r="C57" i="41"/>
  <c r="C10" i="42" s="1"/>
  <c r="C52" i="41"/>
  <c r="C40" i="41"/>
  <c r="C37" i="41"/>
  <c r="C34" i="41" s="1"/>
  <c r="C34" i="40"/>
  <c r="G7" i="51" s="1"/>
  <c r="G10" i="51"/>
  <c r="G11" i="51" l="1"/>
  <c r="G8" i="51" s="1"/>
  <c r="G74" i="62"/>
  <c r="G77" i="62" s="1"/>
  <c r="G79" i="62" s="1"/>
  <c r="C10" i="40"/>
  <c r="G6" i="51" s="1"/>
  <c r="C30" i="41"/>
  <c r="C7" i="42" s="1"/>
  <c r="G29" i="62"/>
  <c r="G23" i="62"/>
  <c r="C39" i="51"/>
  <c r="C57" i="51" s="1"/>
  <c r="C38" i="51"/>
  <c r="C37" i="51" s="1"/>
  <c r="C29" i="51"/>
  <c r="C27" i="51"/>
  <c r="G15" i="62"/>
  <c r="G10" i="62"/>
  <c r="G8" i="62"/>
  <c r="G7" i="62"/>
  <c r="C21" i="51"/>
  <c r="C18" i="51" s="1"/>
  <c r="C56" i="51" s="1"/>
  <c r="C17" i="51"/>
  <c r="C16" i="51" s="1"/>
  <c r="C53" i="51" s="1"/>
  <c r="G18" i="62"/>
  <c r="C14" i="42"/>
  <c r="C13" i="42"/>
  <c r="C28" i="51"/>
  <c r="C22" i="62" s="1"/>
  <c r="F40" i="41"/>
  <c r="G40" i="41" s="1"/>
  <c r="C8" i="42"/>
  <c r="C6" i="51" s="1"/>
  <c r="G16" i="51" l="1"/>
  <c r="G53" i="51" s="1"/>
  <c r="G52" i="51" s="1"/>
  <c r="G35" i="51"/>
  <c r="C20" i="42"/>
  <c r="C41" i="40"/>
  <c r="C19" i="42" s="1"/>
  <c r="C18" i="42" s="1"/>
  <c r="C5" i="51"/>
  <c r="C8" i="62" s="1"/>
  <c r="G14" i="51"/>
  <c r="G9" i="62"/>
  <c r="C9" i="62"/>
  <c r="G16" i="62"/>
  <c r="C5" i="41"/>
  <c r="D14" i="42"/>
  <c r="B15" i="89" s="1"/>
  <c r="N16" i="67"/>
  <c r="C9" i="42"/>
  <c r="C15" i="42"/>
  <c r="C35" i="51"/>
  <c r="C49" i="51" s="1"/>
  <c r="C29" i="62"/>
  <c r="C21" i="62"/>
  <c r="C28" i="62" s="1"/>
  <c r="G13" i="62"/>
  <c r="C55" i="51"/>
  <c r="C54" i="51"/>
  <c r="C27" i="42" l="1"/>
  <c r="C32" i="42" s="1"/>
  <c r="D15" i="42"/>
  <c r="C65" i="41"/>
  <c r="C74" i="41" s="1"/>
  <c r="C5" i="42"/>
  <c r="C12" i="42" s="1"/>
  <c r="C16" i="42" s="1"/>
  <c r="G49" i="51"/>
  <c r="G42" i="51"/>
  <c r="G21" i="62"/>
  <c r="G28" i="62" s="1"/>
  <c r="C31" i="62"/>
  <c r="G48" i="51"/>
  <c r="C42" i="51"/>
  <c r="G22" i="51"/>
  <c r="G11" i="62"/>
  <c r="C52" i="51"/>
  <c r="C18" i="62" s="1"/>
  <c r="B16" i="89" l="1"/>
  <c r="C33" i="42"/>
  <c r="C4" i="51"/>
  <c r="C14" i="51" s="1"/>
  <c r="C22" i="51" s="1"/>
  <c r="G50" i="51"/>
  <c r="G58" i="51" s="1"/>
  <c r="G17" i="62"/>
  <c r="G19" i="62" s="1"/>
  <c r="G31" i="62"/>
  <c r="C48" i="51" l="1"/>
  <c r="C50" i="51" s="1"/>
  <c r="C58" i="51" s="1"/>
  <c r="C7" i="62"/>
  <c r="C17" i="62" s="1"/>
  <c r="C19" i="62" s="1"/>
  <c r="C89" i="62" s="1"/>
  <c r="G15" i="51"/>
  <c r="G89" i="62"/>
  <c r="G32" i="62"/>
  <c r="G51" i="51" l="1"/>
  <c r="C32" i="62"/>
  <c r="K31" i="62"/>
  <c r="D85" i="62" l="1"/>
  <c r="D79" i="62" l="1"/>
  <c r="D52" i="41" l="1"/>
  <c r="D9" i="42" l="1"/>
  <c r="D28" i="51"/>
  <c r="D35" i="51" s="1"/>
  <c r="B9" i="89" l="1"/>
  <c r="N11" i="67"/>
  <c r="D7" i="42"/>
  <c r="B7" i="89" s="1"/>
  <c r="C13" i="84"/>
  <c r="C14" i="84" s="1"/>
  <c r="D22" i="62"/>
  <c r="D28" i="62" s="1"/>
  <c r="D31" i="62" s="1"/>
  <c r="D49" i="51"/>
  <c r="D5" i="51" l="1"/>
  <c r="D8" i="62" s="1"/>
  <c r="D42" i="51"/>
  <c r="D8" i="42"/>
  <c r="B8" i="89" s="1"/>
  <c r="F12" i="51"/>
  <c r="B47" i="51"/>
  <c r="F47" i="51" s="1"/>
  <c r="D6" i="51" l="1"/>
  <c r="D9" i="62" s="1"/>
  <c r="B6" i="41" l="1"/>
  <c r="F74" i="62" l="1"/>
  <c r="B38" i="40"/>
  <c r="B29" i="67"/>
  <c r="F15" i="62" l="1"/>
  <c r="F23" i="62"/>
  <c r="F21" i="62"/>
  <c r="F5" i="51" l="1"/>
  <c r="F4" i="51"/>
  <c r="B17" i="51"/>
  <c r="B38" i="51"/>
  <c r="B37" i="51" s="1"/>
  <c r="B29" i="51"/>
  <c r="B21" i="51"/>
  <c r="B19" i="51"/>
  <c r="B14" i="42"/>
  <c r="B25" i="67" l="1"/>
  <c r="B30" i="67" s="1"/>
  <c r="F16" i="51"/>
  <c r="B32" i="67" l="1"/>
  <c r="B31" i="42"/>
  <c r="F18" i="62" s="1"/>
  <c r="B34" i="40"/>
  <c r="F7" i="51" s="1"/>
  <c r="B10" i="40"/>
  <c r="F6" i="51" s="1"/>
  <c r="F9" i="62" s="1"/>
  <c r="B66" i="41"/>
  <c r="B11" i="42"/>
  <c r="B57" i="41"/>
  <c r="B10" i="42" s="1"/>
  <c r="B52" i="41"/>
  <c r="B40" i="41"/>
  <c r="B8" i="42" s="1"/>
  <c r="B6" i="51" s="1"/>
  <c r="B9" i="62" s="1"/>
  <c r="B24" i="41"/>
  <c r="B9" i="42" l="1"/>
  <c r="B28" i="51"/>
  <c r="B22" i="62" s="1"/>
  <c r="B6" i="42"/>
  <c r="B27" i="51"/>
  <c r="B21" i="62" s="1"/>
  <c r="B36" i="40"/>
  <c r="B41" i="40" s="1"/>
  <c r="B19" i="42" s="1"/>
  <c r="B18" i="42" s="1"/>
  <c r="F11" i="51"/>
  <c r="F10" i="51"/>
  <c r="F13" i="62" s="1"/>
  <c r="B73" i="41"/>
  <c r="B13" i="42"/>
  <c r="B23" i="83"/>
  <c r="B30" i="41"/>
  <c r="B7" i="42" s="1"/>
  <c r="B28" i="62" l="1"/>
  <c r="F8" i="51"/>
  <c r="F14" i="51" s="1"/>
  <c r="B15" i="42"/>
  <c r="B27" i="42"/>
  <c r="B32" i="42" s="1"/>
  <c r="B5" i="51"/>
  <c r="K13" i="67" l="1"/>
  <c r="E13" i="67"/>
  <c r="E14" i="67" s="1"/>
  <c r="E17" i="67" s="1"/>
  <c r="K14" i="67"/>
  <c r="K17" i="67" s="1"/>
  <c r="N33" i="67"/>
  <c r="M13" i="67"/>
  <c r="L13" i="67"/>
  <c r="J13" i="67"/>
  <c r="I13" i="67"/>
  <c r="H13" i="67"/>
  <c r="G13" i="67"/>
  <c r="F13" i="67"/>
  <c r="D13" i="67"/>
  <c r="C13" i="67"/>
  <c r="B13" i="67"/>
  <c r="N12" i="67"/>
  <c r="N8" i="67"/>
  <c r="F24" i="62"/>
  <c r="F28" i="62" s="1"/>
  <c r="F16" i="62"/>
  <c r="F12" i="62"/>
  <c r="F11" i="62" s="1"/>
  <c r="F10" i="62"/>
  <c r="F8" i="62"/>
  <c r="F7" i="62"/>
  <c r="B10" i="62"/>
  <c r="B8" i="62"/>
  <c r="B18" i="51"/>
  <c r="B29" i="62" s="1"/>
  <c r="F17" i="62" l="1"/>
  <c r="L14" i="67"/>
  <c r="L17" i="67" s="1"/>
  <c r="J14" i="67"/>
  <c r="J17" i="67" s="1"/>
  <c r="H14" i="67"/>
  <c r="H17" i="67" s="1"/>
  <c r="F14" i="67"/>
  <c r="F17" i="67" s="1"/>
  <c r="D14" i="67"/>
  <c r="D17" i="67" s="1"/>
  <c r="M14" i="67"/>
  <c r="M17" i="67" s="1"/>
  <c r="I14" i="67"/>
  <c r="I17" i="67" s="1"/>
  <c r="G14" i="67"/>
  <c r="G17" i="67" s="1"/>
  <c r="C14" i="67"/>
  <c r="C17" i="67" s="1"/>
  <c r="N13" i="67"/>
  <c r="D5" i="41" l="1"/>
  <c r="F37" i="51"/>
  <c r="F35" i="51"/>
  <c r="F49" i="51" s="1"/>
  <c r="F48" i="51"/>
  <c r="B56" i="51"/>
  <c r="B39" i="51"/>
  <c r="B57" i="51" s="1"/>
  <c r="B35" i="51"/>
  <c r="B16" i="51"/>
  <c r="F88" i="62"/>
  <c r="B85" i="62"/>
  <c r="B88" i="62" s="1"/>
  <c r="F77" i="62"/>
  <c r="F79" i="62" s="1"/>
  <c r="B77" i="62"/>
  <c r="B79" i="62" s="1"/>
  <c r="B31" i="62"/>
  <c r="F22" i="51"/>
  <c r="B5" i="89" l="1"/>
  <c r="D65" i="41"/>
  <c r="D74" i="41" s="1"/>
  <c r="D5" i="42"/>
  <c r="D12" i="42" s="1"/>
  <c r="D16" i="42" s="1"/>
  <c r="B17" i="89" s="1"/>
  <c r="B53" i="51"/>
  <c r="F50" i="51"/>
  <c r="B49" i="51"/>
  <c r="F53" i="51"/>
  <c r="F19" i="62"/>
  <c r="F54" i="51"/>
  <c r="F29" i="62"/>
  <c r="F31" i="62" s="1"/>
  <c r="B54" i="51"/>
  <c r="B42" i="51"/>
  <c r="F42" i="51"/>
  <c r="B55" i="51"/>
  <c r="B12" i="89" l="1"/>
  <c r="B52" i="51"/>
  <c r="B18" i="62" s="1"/>
  <c r="N5" i="67"/>
  <c r="D4" i="51"/>
  <c r="F32" i="62"/>
  <c r="H59" i="62"/>
  <c r="H62" i="62" s="1"/>
  <c r="F52" i="51"/>
  <c r="F58" i="51" s="1"/>
  <c r="D7" i="62" l="1"/>
  <c r="D17" i="62" s="1"/>
  <c r="D19" i="62" s="1"/>
  <c r="D14" i="51"/>
  <c r="H15" i="51" s="1"/>
  <c r="B9" i="67"/>
  <c r="D22" i="51" l="1"/>
  <c r="D48" i="51"/>
  <c r="D50" i="51" s="1"/>
  <c r="D89" i="62"/>
  <c r="D32" i="62"/>
  <c r="N9" i="67"/>
  <c r="B14" i="67"/>
  <c r="D58" i="51" l="1"/>
  <c r="H51" i="51"/>
  <c r="B34" i="67"/>
  <c r="N14" i="67"/>
  <c r="N17" i="67" s="1"/>
  <c r="B17" i="67"/>
  <c r="C4" i="67" l="1"/>
  <c r="C34" i="67" s="1"/>
  <c r="D4" i="67" s="1"/>
  <c r="D34" i="67" s="1"/>
  <c r="E4" i="67" s="1"/>
  <c r="E34" i="67" s="1"/>
  <c r="F4" i="67" s="1"/>
  <c r="F34" i="67" s="1"/>
  <c r="G4" i="67" s="1"/>
  <c r="G34" i="67" s="1"/>
  <c r="H4" i="67" s="1"/>
  <c r="H34" i="67" s="1"/>
  <c r="I4" i="67" s="1"/>
  <c r="I34" i="67" s="1"/>
  <c r="J4" i="67" s="1"/>
  <c r="J34" i="67" s="1"/>
  <c r="K4" i="67" s="1"/>
  <c r="K34" i="67" s="1"/>
  <c r="L4" i="67" s="1"/>
  <c r="L34" i="67" s="1"/>
  <c r="M4" i="67" s="1"/>
  <c r="M34" i="67" s="1"/>
  <c r="F89" i="62"/>
  <c r="D19" i="42" l="1"/>
  <c r="D18" i="42" s="1"/>
  <c r="D27" i="42" l="1"/>
  <c r="D32" i="42" s="1"/>
  <c r="H8" i="62"/>
  <c r="H17" i="62" s="1"/>
  <c r="H19" i="62" s="1"/>
  <c r="H89" i="62" s="1"/>
  <c r="H22" i="51"/>
  <c r="D33" i="42" l="1"/>
  <c r="H32" i="62"/>
  <c r="B5" i="41"/>
  <c r="B5" i="42" s="1"/>
  <c r="B4" i="51" l="1"/>
  <c r="B12" i="42"/>
  <c r="B16" i="42" s="1"/>
  <c r="B33" i="42" s="1"/>
  <c r="B65" i="41"/>
  <c r="B74" i="41" s="1"/>
  <c r="B14" i="51" l="1"/>
  <c r="B7" i="62"/>
  <c r="B17" i="62" s="1"/>
  <c r="B19" i="62" s="1"/>
  <c r="B22" i="51" l="1"/>
  <c r="B48" i="51"/>
  <c r="B50" i="51" s="1"/>
  <c r="F15" i="51"/>
  <c r="B32" i="62"/>
  <c r="B89" i="62"/>
  <c r="D96" i="62" l="1"/>
  <c r="F51" i="51"/>
  <c r="B58" i="51"/>
  <c r="B29" i="89"/>
  <c r="B32" i="89" s="1"/>
  <c r="B37" i="89" l="1"/>
</calcChain>
</file>

<file path=xl/sharedStrings.xml><?xml version="1.0" encoding="utf-8"?>
<sst xmlns="http://schemas.openxmlformats.org/spreadsheetml/2006/main" count="790" uniqueCount="525">
  <si>
    <t xml:space="preserve"> 1.5. Helyi önk. Működési célú költségvetési támogatásai és kiegészítő támogatásai</t>
  </si>
  <si>
    <t xml:space="preserve"> 1.6. Elszámolásból származó bevételek</t>
  </si>
  <si>
    <t>I. Működési célú támogatások államháztartáson belülről</t>
  </si>
  <si>
    <t>II. Felhalmozási célú támogatások államháztartáson belülről</t>
  </si>
  <si>
    <t>III. Közhatalmi bevételek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</si>
  <si>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</si>
  <si>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</si>
  <si>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</si>
  <si>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</si>
  <si>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>Költségvetési bevételek összesen:</t>
  </si>
  <si>
    <t>VIII. Finanszírozási bevételek</t>
  </si>
  <si>
    <t>2. Költségvetési hiány külső finanszírozására szolgáló finanszírozási célú pénzügyi műveletek bevételei</t>
  </si>
  <si>
    <t>Bevételek összesen:</t>
  </si>
  <si>
    <t>Működési kiadások</t>
  </si>
  <si>
    <t>Felhalmozási kiadások</t>
  </si>
  <si>
    <t>Tartalékok</t>
  </si>
  <si>
    <t>Általános</t>
  </si>
  <si>
    <t>Cél</t>
  </si>
  <si>
    <t>Költségvetési kiadások összesen:</t>
  </si>
  <si>
    <t>Hiteltörlesztés</t>
  </si>
  <si>
    <t>Finanszírozási kiadások összesen:</t>
  </si>
  <si>
    <t>Kiadások összesen:</t>
  </si>
  <si>
    <t>1. Önkormányzat működési támogatásai</t>
  </si>
  <si>
    <t xml:space="preserve"> 1.1. Helyi önk. működésének ált. támogatása</t>
  </si>
  <si>
    <t xml:space="preserve"> 1.3. Települési önk. szoc. és gyermekjóléti feladatainak tám.</t>
  </si>
  <si>
    <t xml:space="preserve"> 1.4. Települési önk. kult. feladatainak támogatása</t>
  </si>
  <si>
    <t xml:space="preserve"> 6. Egyéb működési célú támogatások bevételei államháztartáson belülről</t>
  </si>
  <si>
    <t>2. Felhalmozási célú garancia- és kezességvállalásból származó megtérülések áh-n belülről</t>
  </si>
  <si>
    <t xml:space="preserve"> 3. Felhalmozási célú visszatérítendő támogatások, kölcsönök visszatérülése áh-n belülről</t>
  </si>
  <si>
    <t xml:space="preserve"> 4. Felhalmozási célú visszatérítendő támogatások, kölcsönök igénybevétele áh-n belülről</t>
  </si>
  <si>
    <t>1. Vagyoni típusú adók</t>
  </si>
  <si>
    <t xml:space="preserve">      1.1. Építményadó</t>
  </si>
  <si>
    <t xml:space="preserve">      1.2. Telekadó</t>
  </si>
  <si>
    <t>2. Termékek és szolgáltatások adói</t>
  </si>
  <si>
    <t>2.1.  Értékesítési és forgalmi adók</t>
  </si>
  <si>
    <t xml:space="preserve">      2.1. 1. Iparűzési adó</t>
  </si>
  <si>
    <t>2.3. Egyéb áruhasználati és szolgáltatási adók</t>
  </si>
  <si>
    <t xml:space="preserve">      2.3.1. Ifa személyek u.</t>
  </si>
  <si>
    <t>3. Egyéb közhatalmi bevételek  (bírság, pótlék,)</t>
  </si>
  <si>
    <t>1. Áru- és készletértékesítés bevétele</t>
  </si>
  <si>
    <t>2. Nyújtott szolgáltatások ellenértéke</t>
  </si>
  <si>
    <t>3. Közvetített szolgáltatások ellenértéke</t>
  </si>
  <si>
    <t>4. Tulajdonosi bevételek</t>
  </si>
  <si>
    <t>5. Ellátási díjak</t>
  </si>
  <si>
    <t>7. Áfa visszatérítés</t>
  </si>
  <si>
    <t>8. Kamatbevétel</t>
  </si>
  <si>
    <t xml:space="preserve">  1. Immateriális javak  értékesítése</t>
  </si>
  <si>
    <t xml:space="preserve">  2. Ingatlanok értékesítése</t>
  </si>
  <si>
    <t xml:space="preserve">  3. Egyéb tárgyi eszközök értékesítése</t>
  </si>
  <si>
    <t xml:space="preserve">  4. Részesedések értékesítése</t>
  </si>
  <si>
    <t>1. Működési célú garancia- és kezességvállalásból származó megtérülések áh-n kívülről</t>
  </si>
  <si>
    <t xml:space="preserve"> 2. Működési célú visszatérítendő támogatások, kölcsönök visszatérülése államháztartáson kívülről</t>
  </si>
  <si>
    <t>3. Egyéb működési célú átvett pénzeszközök</t>
  </si>
  <si>
    <t>1. Felhalmozási célú garancia- és kezességvállalásból származó megtérülések áh-n kívülről</t>
  </si>
  <si>
    <t xml:space="preserve"> 2. Felhalmozási célú visszatérítendő támogatások, kölcsönök visszatérülése államháztartáson kívülről</t>
  </si>
  <si>
    <t>3. Egyéb felhalmozási célú átvett pénzeszközök</t>
  </si>
  <si>
    <t xml:space="preserve"> 1. Költségvetési hiány belső finanszírozására szolgáló bevételek</t>
  </si>
  <si>
    <t xml:space="preserve">    1.2. Előző év költségvetési maradványának igénybevétele felhalmozási célra</t>
  </si>
  <si>
    <t xml:space="preserve">  2. Költségvetési hiány külső finanszírozására szolgáló finanszírozási bevételek</t>
  </si>
  <si>
    <t>Összes bevétel:</t>
  </si>
  <si>
    <t xml:space="preserve">  ebből közfoglalkoztatott</t>
  </si>
  <si>
    <t>Összesen</t>
  </si>
  <si>
    <t>Megnevezés</t>
  </si>
  <si>
    <t>Összesen:</t>
  </si>
  <si>
    <t>1. Személyi juttatás</t>
  </si>
  <si>
    <t>2. Munkaadót terhelő járulékok</t>
  </si>
  <si>
    <t>3. Dologi kiadások</t>
  </si>
  <si>
    <t>5. Egyéb működési célú kiadások</t>
  </si>
  <si>
    <t>1. Személyi juttatások</t>
  </si>
  <si>
    <t>4. Ellátottak pénzbeli juttatásai</t>
  </si>
  <si>
    <t>Önkormányzati működési kiadások  összesen:</t>
  </si>
  <si>
    <t>Forgatási célú értékpapír vásárlás</t>
  </si>
  <si>
    <t>IV. Finanszírozási kiadások</t>
  </si>
  <si>
    <t>Hitel törlesztés</t>
  </si>
  <si>
    <t>Felhalmozási kiadások összesen:</t>
  </si>
  <si>
    <t xml:space="preserve">1. Működési bevételek </t>
  </si>
  <si>
    <t>2. Működési kiadások</t>
  </si>
  <si>
    <t>1. Működési célú támogatások államháztartáson belülről</t>
  </si>
  <si>
    <t>2. Közhatalmi bevételek</t>
  </si>
  <si>
    <t>2. Munkaadót terhelő járulékok és szoc.hj. Adó</t>
  </si>
  <si>
    <t xml:space="preserve">3. Működési bevételek </t>
  </si>
  <si>
    <t>3. Dologi  kiadások</t>
  </si>
  <si>
    <t>4. Működési célú átvett pénzeszközök államháztartáson kivülről</t>
  </si>
  <si>
    <t xml:space="preserve"> Összes költségvetési működési bevétel:</t>
  </si>
  <si>
    <t xml:space="preserve"> Összes költségvetési működési kiadás: </t>
  </si>
  <si>
    <t xml:space="preserve"> Működési többlet: </t>
  </si>
  <si>
    <t xml:space="preserve"> Működési hiány: </t>
  </si>
  <si>
    <t>Költségvetési hiány belső finanszírozása működési célú</t>
  </si>
  <si>
    <t>Finanszírozási célú műveletek kiadásai működési célú</t>
  </si>
  <si>
    <t>5. Költségvetési Maradvány</t>
  </si>
  <si>
    <t>Költségvetési hiány külső finanszírozása működési célú</t>
  </si>
  <si>
    <t>Összes működési bevétel:</t>
  </si>
  <si>
    <t>Összes működési kiadás</t>
  </si>
  <si>
    <t xml:space="preserve">1. Felhalmozási bevételek </t>
  </si>
  <si>
    <t xml:space="preserve">2. Felhalmozási kiadások </t>
  </si>
  <si>
    <t>1. Felhalmozási célú támogatások államháztartáson belülről</t>
  </si>
  <si>
    <t xml:space="preserve">1.1. Beruházások </t>
  </si>
  <si>
    <t xml:space="preserve">2. Felhalmozási bev.  </t>
  </si>
  <si>
    <t>1.2. Int.saját hatáskörű fejlesztések</t>
  </si>
  <si>
    <t>3. Felhalmozási célú átvett pénzeszközök</t>
  </si>
  <si>
    <t>2. Felújítások</t>
  </si>
  <si>
    <t>3. Egyéb felhalmozási kiadások</t>
  </si>
  <si>
    <t>3.1. Egyéb felhalmozási célú támogatások áh-n kívülre</t>
  </si>
  <si>
    <t>3.2. Egyéb felhalmozási célú támogatások áh-n belülre</t>
  </si>
  <si>
    <t>3.3. Felhalmozási célú visszatérítendő támogatások, kölcsönök nyújtása áh-n kívülre</t>
  </si>
  <si>
    <t xml:space="preserve"> Összes költségvetési felhalmozási bevétel: </t>
  </si>
  <si>
    <t xml:space="preserve"> Összes költségvetési felhalmozási kiadás: </t>
  </si>
  <si>
    <t xml:space="preserve"> Felhalmozási többlet: </t>
  </si>
  <si>
    <t xml:space="preserve"> Felhalmozási hiány: </t>
  </si>
  <si>
    <t>Költségvetési hiány belső finanszírozása felhalmozási célú</t>
  </si>
  <si>
    <t>Finanszírozási célú műveletek kiadásai felhalmozási célú</t>
  </si>
  <si>
    <t>4.Költségvetési maradvány</t>
  </si>
  <si>
    <t>4. Értékpapírok visszavásárlása</t>
  </si>
  <si>
    <t>Költségvetési hiány külső finanszírozása felhalmozási célú</t>
  </si>
  <si>
    <t>5. Hitelek törlesztése</t>
  </si>
  <si>
    <t>5. Értékpapír kibocsátás, értékesítés</t>
  </si>
  <si>
    <t>6. Hitelfelvétel</t>
  </si>
  <si>
    <t>Összes felhalmozási bevétel:</t>
  </si>
  <si>
    <t>Összes felhalmozási kiadás</t>
  </si>
  <si>
    <t>BEVÉTELEK</t>
  </si>
  <si>
    <t>KIADÁSOK</t>
  </si>
  <si>
    <t>Költségvetési működési bevételek</t>
  </si>
  <si>
    <t>Költségvetési működési kiadások</t>
  </si>
  <si>
    <t>Költségvetési felhalmozási bevételek</t>
  </si>
  <si>
    <t>Költségvetési felhalmozási kiadások</t>
  </si>
  <si>
    <t>Költségvetési többlet:</t>
  </si>
  <si>
    <t>Költségvetési hiány:</t>
  </si>
  <si>
    <t>Költségvetési hiány belső finanszírozása:</t>
  </si>
  <si>
    <t>Finanszírozási célú műveletek kiadásai összesen:</t>
  </si>
  <si>
    <t>Finanszírozási célú műveletek működési kiadásai</t>
  </si>
  <si>
    <t>Finanszírozási célú műveletek felhalmozási kiadásai</t>
  </si>
  <si>
    <t>Költségvetési hiány külső finanszírozása:</t>
  </si>
  <si>
    <t>Összes kiadás:</t>
  </si>
  <si>
    <t>TÖBBLET</t>
  </si>
  <si>
    <t>Működési bevételek</t>
  </si>
  <si>
    <t>1. Működési támogatások államháztartáson belülről</t>
  </si>
  <si>
    <t>Költségvetési működési  bevételek kötelező feladatok szerinti bontásban</t>
  </si>
  <si>
    <t>Költségvetési felhalmozási kiadások kötelező feladatok szerinti bontásban</t>
  </si>
  <si>
    <t>Finanszírozási bevételek</t>
  </si>
  <si>
    <t>Finanszírozási kiadások</t>
  </si>
  <si>
    <t>Működési bevételek kiemelt előirányzatonként kötelező feladatok szerinti bontásban</t>
  </si>
  <si>
    <t>Működési kiadások kiemelt előirányzatonként kötelező feladatok szerinti bontásban</t>
  </si>
  <si>
    <t>Felhalmozási bevételek</t>
  </si>
  <si>
    <t xml:space="preserve">2. Felhalmozási bevételek </t>
  </si>
  <si>
    <t>3. Felhalmozási célú átvett pénzeszközök áh-n kívülről</t>
  </si>
  <si>
    <t>3. Egyéb felhalmozási célú kiadások</t>
  </si>
  <si>
    <t>3.1. Egyéb felhalmozási célú pénzeszköz átadás áh-n kívülre</t>
  </si>
  <si>
    <t>3.2. Egyéb felhalmozási célú pénzeszköz átadás áh-n belülre</t>
  </si>
  <si>
    <t>3.4. Felhalmozási célú visszatérítendő támogatások, kölcsönök nyújtása áh-n kívülre</t>
  </si>
  <si>
    <t>Költségvetési felhalmozási bevételek kötelező feladatok szerinti bontásban</t>
  </si>
  <si>
    <t>Felhalmozási bevételek kiemelt előirányzatonként kötelező feladatok szerinti bontásban</t>
  </si>
  <si>
    <t>Felhalmozási kiadások kiemelt előirányzatonként kötelező feladatok szerinti bontásban</t>
  </si>
  <si>
    <t>Költségvetési működési  bevételek önként vállalt feladatok szerinti bontásban</t>
  </si>
  <si>
    <t>Költségvetési működési kiadások önként vállalt feladatok szerinti bontásban</t>
  </si>
  <si>
    <t>Működési bevételek kiemelt előirányzatonként önként vállalt feladatok szerinti bontásban</t>
  </si>
  <si>
    <t>Működési kiadások kiemelt előirányzatonként önként vállalt feladatok szerinti bontásban</t>
  </si>
  <si>
    <t>Költségvetési felhalmozási bevételek önként vállalt feladatok szerinti bontásban</t>
  </si>
  <si>
    <t>Költségvetési felhalmozási kiadások önként vállalt feladatok szerinti bontásban</t>
  </si>
  <si>
    <t>Felhalmozási bevételek kiemelt előirányzatonként önként vállalt feladatok szerinti bontásban</t>
  </si>
  <si>
    <t>Felhalmozási kiadások kiemelt előirányzatonként önként vállalt feladatok szerinti bontásban</t>
  </si>
  <si>
    <t>Költségvetési működési  bevételek állami (államigazgatási) feladatok szerinti bontásban</t>
  </si>
  <si>
    <t>Költségvetési működési kiadások állami (államigazgatási) feladatok szerinti bontásban</t>
  </si>
  <si>
    <t>Működési bevételek kiemelt előirányzatonként állami (államigazgatási) feladatok szerinti bontásban</t>
  </si>
  <si>
    <t>Működési kiadások kiemelt előirányzatonként állami (államigazgatási)  feladatok szerinti bontásban</t>
  </si>
  <si>
    <t>Felhalmozási bevételek kiemelt előirányzatonként állami (államigazgatási)  feladatok szerinti bontásban</t>
  </si>
  <si>
    <t>Felhalmozási kiadások kiemelt előirányzatonként állami (államigazgatási)  feladatok szerinti bontásban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</si>
  <si>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</si>
  <si>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</si>
  <si>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</si>
  <si>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</si>
  <si>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</si>
  <si>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</si>
  <si>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</si>
  <si>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</si>
  <si>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Október</t>
  </si>
  <si>
    <t>November</t>
  </si>
  <si>
    <t>December</t>
  </si>
  <si>
    <t>Nyitó pénzkészlet</t>
  </si>
  <si>
    <t>Közhatalmi bevételek</t>
  </si>
  <si>
    <t>Működési bevételek összesen:</t>
  </si>
  <si>
    <t>Felhalmozási bevételek összesen</t>
  </si>
  <si>
    <t>Ellátottak pénzbeli juttatásai</t>
  </si>
  <si>
    <t>Működési kiadások összesen:</t>
  </si>
  <si>
    <t>Beruházások</t>
  </si>
  <si>
    <t>Felújítások</t>
  </si>
  <si>
    <t>Felhalmozási célú kiadások összesen</t>
  </si>
  <si>
    <t>Finanszírozási kiadások (hitel törlesztés, értékpapír visszavásárlás)</t>
  </si>
  <si>
    <t>Záró pénzkészlet</t>
  </si>
  <si>
    <t>MEGNEVEZÉS</t>
  </si>
  <si>
    <t>9. Egyéb működési bevételek (kártérítés, kötbér, stb.)</t>
  </si>
  <si>
    <t>1. Költségvetési hiány belső finanszírozására szolgáló finanszírozási  bevételek</t>
  </si>
  <si>
    <t>6. Pénzforgalom nélküli kiadások (tartalék)</t>
  </si>
  <si>
    <t xml:space="preserve">2. Elvonások, befizetések </t>
  </si>
  <si>
    <t>5. Egyéb felhalmozási célú támogatások államháztartáson belülről</t>
  </si>
  <si>
    <t>Intézményi létszámok:</t>
  </si>
  <si>
    <t>Állami támogatás megelőlegezés visszafizetés</t>
  </si>
  <si>
    <t>5.1. Elvonások, befizetések</t>
  </si>
  <si>
    <t>5.2. Egyéb működési célú támogatások áh-n belülre</t>
  </si>
  <si>
    <t>5.4. Egyéb működési célú támogatások áh-n kívülre</t>
  </si>
  <si>
    <t>5.5. Működési célú visszatérítendő támogatások, kölcsönök nyújtása áh-n kívülre</t>
  </si>
  <si>
    <t>6. Állami támogatás megelőlegezés visszafizetése</t>
  </si>
  <si>
    <t>7. Állami támogatás megelőlegezés visszafizetése</t>
  </si>
  <si>
    <t>8. Hitelek törlesztése</t>
  </si>
  <si>
    <t>8. Állami támogatás megelőlegezés visszafizetése</t>
  </si>
  <si>
    <t>9. Betét vásárlás</t>
  </si>
  <si>
    <t>3.3. Felhalmozási célú visszatérítendő támogatások, kölcsönök nyújtása áh-n belülre</t>
  </si>
  <si>
    <t>4.1. Üzemeltetési díjak</t>
  </si>
  <si>
    <t>Informatikai szolg.igénybevétele</t>
  </si>
  <si>
    <t>Egyéb kommunikációs szolg.</t>
  </si>
  <si>
    <t>Karbantartási szolg.</t>
  </si>
  <si>
    <t>Szakmai tevékenységet segítő szolg.</t>
  </si>
  <si>
    <t>Működési célú előzetesen felsz.áfa</t>
  </si>
  <si>
    <t>Egyéb dologi kiadások</t>
  </si>
  <si>
    <t>Egyéb szolgáltatások</t>
  </si>
  <si>
    <t>Dörgicséért Közalapítvány</t>
  </si>
  <si>
    <t>1.  Működési célú támogatások államháztartáson belülre</t>
  </si>
  <si>
    <t>Közoktatási Intézményfenntartó Társulás Pécsely  Óvoda fenntart támogatás</t>
  </si>
  <si>
    <t>BURSA Hungarica ösztöndíj (Wekerle Sándor Alapkezelő)</t>
  </si>
  <si>
    <t>2. Működési célú támogatások államháztartáson kívülre</t>
  </si>
  <si>
    <t>3. Működési célú visszatérítendő támogatások, kölcsönök nyújtása, törlesztése</t>
  </si>
  <si>
    <t>I. BERUHÁZÁSOK</t>
  </si>
  <si>
    <t>II. FELÚJÍTÁSOK</t>
  </si>
  <si>
    <t>III. EGYÉB FELHALMOZÁSI KIADÁSOK</t>
  </si>
  <si>
    <t>Részesedések beszerzése</t>
  </si>
  <si>
    <t>Egyéb felhalmozási kiadások</t>
  </si>
  <si>
    <t>Területalapú támogatás</t>
  </si>
  <si>
    <t xml:space="preserve">     Szakmai anyagok beszerzése</t>
  </si>
  <si>
    <t xml:space="preserve">     Üzemeltetési anyagok beszerzése</t>
  </si>
  <si>
    <t>Önkormányzati feladatok</t>
  </si>
  <si>
    <t>4.  Ellátottak pénzbeli juttatásai</t>
  </si>
  <si>
    <t>Működési célú támogatások államháztartáson belülről</t>
  </si>
  <si>
    <t>Működési célú átvett pénzeszk. Áh-n kívülről</t>
  </si>
  <si>
    <t>Felhalmozási célú támogatások államháztartáson belülről</t>
  </si>
  <si>
    <t xml:space="preserve">Felhalmozási bevételek  </t>
  </si>
  <si>
    <t>Felhalm. célú átvett pénzeszk. Áh-n kívülről</t>
  </si>
  <si>
    <t>Költségvetési maradvány igénybevétele</t>
  </si>
  <si>
    <t>Személyi juttatások</t>
  </si>
  <si>
    <t>Munkaadót terhelő járulékok és szoc. hj. adó</t>
  </si>
  <si>
    <t>Dologi kiadások</t>
  </si>
  <si>
    <t>Egyéb működési célú támogatások áh-n kívülre</t>
  </si>
  <si>
    <t>Egyéb működési célú támogatások áh-n belülre</t>
  </si>
  <si>
    <t>Korrekció (előző évi kifizetés miatt)</t>
  </si>
  <si>
    <t>Finanszírozási bevételek (hitel, kötvény, értékpapír, állami tám.megelőlegezés)</t>
  </si>
  <si>
    <t>Települési támogatás</t>
  </si>
  <si>
    <t>2.1. Forgatási célú értékpapír beváltása</t>
  </si>
  <si>
    <t>10. Forgatási célú értékpapír vás.</t>
  </si>
  <si>
    <t>6. Értékpapír beváltása</t>
  </si>
  <si>
    <t>Falugondnokok Egyesülete</t>
  </si>
  <si>
    <t>Pécsely Óvoda fejlesztési támogatás</t>
  </si>
  <si>
    <t>Közvetített szolgáltatások</t>
  </si>
  <si>
    <r>
      <t xml:space="preserve">    </t>
    </r>
    <r>
      <rPr>
        <sz val="12"/>
        <rFont val="Times New Roman"/>
        <family val="1"/>
        <charset val="238"/>
      </rPr>
      <t>1.1. Előző év költségvetési maradványának  igénybevétele működési célra</t>
    </r>
  </si>
  <si>
    <t>1. Egyéb működési célú támogatások áh-n belülre</t>
  </si>
  <si>
    <t>2. Egyéb működési célú támogatások áh-n kívülre</t>
  </si>
  <si>
    <t>Balatonfüredi Közös Önkormányzati Hivatal</t>
  </si>
  <si>
    <t>5.5. Előző évi állami támogatás visszafizetési kötelezettsége</t>
  </si>
  <si>
    <t>1. Felhalmozási célú önkormányzati támogatások</t>
  </si>
  <si>
    <t>Bfüred-Dörgicse Társult Evangélikus Egyházközösség</t>
  </si>
  <si>
    <t>Bencés Apátság Illyés Gy. Ált. Iskola (bérletek)</t>
  </si>
  <si>
    <t>Balatonfüredi  Többcélú Társulás</t>
  </si>
  <si>
    <t xml:space="preserve">EU Projekt megnevezése: </t>
  </si>
  <si>
    <t>Bevételek</t>
  </si>
  <si>
    <t>EU forrás</t>
  </si>
  <si>
    <t>Egyéb forrás</t>
  </si>
  <si>
    <t>Saját forrás</t>
  </si>
  <si>
    <t>Kiadások</t>
  </si>
  <si>
    <t>Dologi kiadás</t>
  </si>
  <si>
    <t xml:space="preserve">Személyi juttatások </t>
  </si>
  <si>
    <t>Személyi juttatások járulék</t>
  </si>
  <si>
    <t>Az önkormányzat adósságot keletkeztető ügyletből származó tárgyévi összes fizetési kötelezettsége az adósságot keletkeztető ügylet futamidejének végéig egyik évben sem haladja meg az önkormányzat adott évi saját bevételeinek 50%-át.</t>
  </si>
  <si>
    <t>megnevezés</t>
  </si>
  <si>
    <t>1. Helyi adó bevétel</t>
  </si>
  <si>
    <t>2. Vagyon és vagyonértékű jog értékesítéséből származó bevétel</t>
  </si>
  <si>
    <t>3. Osztalék, koncessziós díj és hozambevétel,</t>
  </si>
  <si>
    <t>4. tárgyi eszköz és immateriális jószág, részvény, részesedés, vállalalat értékesítésből vagy privatizációból származó bevétel</t>
  </si>
  <si>
    <t>5. Bírság, pótlék- és díjbevétel</t>
  </si>
  <si>
    <t>6. Kezességvállalással kapcsolatos megtérülés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</si>
  <si>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</si>
  <si>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</si>
  <si>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</si>
  <si>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Az önkormányzat által adott közvetett támogatások</t>
  </si>
  <si>
    <t>Sorszám</t>
  </si>
  <si>
    <t xml:space="preserve">Bevételi jogcím </t>
  </si>
  <si>
    <t>Intézmények,</t>
  </si>
  <si>
    <t xml:space="preserve">Kedvezmény nélkül </t>
  </si>
  <si>
    <t xml:space="preserve">Kedvezmények </t>
  </si>
  <si>
    <t>adónemek</t>
  </si>
  <si>
    <t>elérhető</t>
  </si>
  <si>
    <t>összege</t>
  </si>
  <si>
    <t>bevétel  e/Ft</t>
  </si>
  <si>
    <t>e/Ft</t>
  </si>
  <si>
    <t>1.</t>
  </si>
  <si>
    <t>2.</t>
  </si>
  <si>
    <t>3.</t>
  </si>
  <si>
    <t>4.</t>
  </si>
  <si>
    <t>5.</t>
  </si>
  <si>
    <t>Ellátottak térítési díjának ill. kártérítésének méltányossági alapon történő elengedésének összege</t>
  </si>
  <si>
    <t>Lakosság részére nyújtott lakásépítéshez, lakásfelújításhoz nyújtott kölcsönök elengedésének összege</t>
  </si>
  <si>
    <t>Építményadó</t>
  </si>
  <si>
    <t>Iparűzési adó</t>
  </si>
  <si>
    <t>Telekadó</t>
  </si>
  <si>
    <t>Helyiségek, eszközök hasznosításából származó bevételből nyújtott kedvezmény, mentesség összege</t>
  </si>
  <si>
    <t>egyéb nyújtott kedvezmény vagy kölcsön elengedésének összege</t>
  </si>
  <si>
    <t>Összesen :</t>
  </si>
  <si>
    <t>I. Működési támogatások államháztartáson belülről</t>
  </si>
  <si>
    <t>II. Felhalmozási támogatások államháztartáson belülről</t>
  </si>
  <si>
    <t xml:space="preserve">VIII. Finanszírozási  bevételek </t>
  </si>
  <si>
    <t>1. Költségvetési hiány belső finanszírozására szolgáló finanszírozási bevételek</t>
  </si>
  <si>
    <t>2. Költségvetési hiány külső finanszírozására, vagy költségvetési többlet felhasználására szolgáló  finanszírozási bevételek</t>
  </si>
  <si>
    <t>Finanszírozási  bevételek összesen:</t>
  </si>
  <si>
    <t>I. Működési kiadások</t>
  </si>
  <si>
    <t>2.  Munkaadót terhelő járulék és szociális hozzájárulási adó</t>
  </si>
  <si>
    <t>II. Felhalmozási kiadások</t>
  </si>
  <si>
    <t>1. Beruházások</t>
  </si>
  <si>
    <t>3. Felújítás</t>
  </si>
  <si>
    <t>4. Egyéb felhalmozási célú kiadások</t>
  </si>
  <si>
    <t>Állami támogatás megelőlegezés visszafiz.</t>
  </si>
  <si>
    <t xml:space="preserve"> Személyi juttatás</t>
  </si>
  <si>
    <t>Munkaadót terhelő járulék</t>
  </si>
  <si>
    <t xml:space="preserve">  Ebből: bérleti díjak</t>
  </si>
  <si>
    <t xml:space="preserve">Fizetendő áfa  </t>
  </si>
  <si>
    <t>Bakonykarszt Zrt. Víz és csatorna tám.</t>
  </si>
  <si>
    <t xml:space="preserve">Tihany Iskola Alapítvány </t>
  </si>
  <si>
    <t xml:space="preserve">Dörgicse Sport egyesület </t>
  </si>
  <si>
    <t xml:space="preserve">Eötvös L. Ált .Iskola Tanulóiért Alapítvány </t>
  </si>
  <si>
    <t xml:space="preserve">6. Kiszámlázott Áfa </t>
  </si>
  <si>
    <t>BEVÉTELEK ELŐIRÁNYZATA</t>
  </si>
  <si>
    <t>2.2. Államháztartáson belüli megelőlegezések</t>
  </si>
  <si>
    <t xml:space="preserve">     I.   Önkormányzati Hivatal költségvetése</t>
  </si>
  <si>
    <t xml:space="preserve">Több éves kihatással járó döntésekből származó kötelezettségek célok szerint, </t>
  </si>
  <si>
    <t>évenkénti bontásban (Ft)</t>
  </si>
  <si>
    <t xml:space="preserve">Kötelezettség jogcíme </t>
  </si>
  <si>
    <t>Kötelezettség-</t>
  </si>
  <si>
    <t>Tárgyéven túli köt. Összesen (7+8+9+10)</t>
  </si>
  <si>
    <t>Összesen (4+5+6+11)</t>
  </si>
  <si>
    <t xml:space="preserve">vállalás </t>
  </si>
  <si>
    <t xml:space="preserve">kifizetés </t>
  </si>
  <si>
    <t xml:space="preserve">éve </t>
  </si>
  <si>
    <t>(aktuális  kv-i év)</t>
  </si>
  <si>
    <t>6.</t>
  </si>
  <si>
    <t>7.</t>
  </si>
  <si>
    <t>8.</t>
  </si>
  <si>
    <t>9.</t>
  </si>
  <si>
    <t>10.</t>
  </si>
  <si>
    <t>11.</t>
  </si>
  <si>
    <t>12.</t>
  </si>
  <si>
    <t>Működési célú hitel-törlesztés</t>
  </si>
  <si>
    <t>(tőke + kamat )</t>
  </si>
  <si>
    <t>Felhalmozási célú hitel-törlesztés</t>
  </si>
  <si>
    <t xml:space="preserve">(tőke + kamat) </t>
  </si>
  <si>
    <t>hitel összesen</t>
  </si>
  <si>
    <t>kamat összesen</t>
  </si>
  <si>
    <t>kezességvállalás: hitelek összesen</t>
  </si>
  <si>
    <t>kezességvállalás: hitelkamatok össz.</t>
  </si>
  <si>
    <t>Fejlesztés feladatonként</t>
  </si>
  <si>
    <t>Összesen: (1+4+9)</t>
  </si>
  <si>
    <t>Az Önkormányzat adósságállományának alakulása</t>
  </si>
  <si>
    <t>lejárat, eszközök bel- és külföldi hitelezők szerinti bontásban (Ft-ban)</t>
  </si>
  <si>
    <t>Felvétel</t>
  </si>
  <si>
    <t xml:space="preserve">Lejárat </t>
  </si>
  <si>
    <t>Hitel állomány január 1-jén</t>
  </si>
  <si>
    <t xml:space="preserve">Hitel jellege </t>
  </si>
  <si>
    <t>éve</t>
  </si>
  <si>
    <t>BELFÖLDI HITELÁLLOMÁNY</t>
  </si>
  <si>
    <t>Működési célú hitel állomány + kamat</t>
  </si>
  <si>
    <t xml:space="preserve">Hitel összesen </t>
  </si>
  <si>
    <t xml:space="preserve">Kamat összesen </t>
  </si>
  <si>
    <t>Felhalmozási célú hitel állomány+kamat</t>
  </si>
  <si>
    <t>Hitel összesen (7-10)</t>
  </si>
  <si>
    <t>Kamat összesen (12-15)</t>
  </si>
  <si>
    <t>Összesen: (1+6)</t>
  </si>
  <si>
    <t>KÜLFÖLDI HITELÁLLOMÁNY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</si>
  <si>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</si>
  <si>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</si>
  <si>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</si>
  <si>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</si>
  <si>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</si>
  <si>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</si>
  <si>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</si>
  <si>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</si>
  <si>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</si>
  <si>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</si>
  <si>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</si>
  <si>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</si>
  <si>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</si>
  <si>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</si>
  <si>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</si>
  <si>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 (18+23)</t>
  </si>
  <si>
    <t>28.</t>
  </si>
  <si>
    <t>Összesen: (17+32)</t>
  </si>
  <si>
    <t>AZ ÖNKORMÁNYZAT FŐÖSSZESÍTŐJE</t>
  </si>
  <si>
    <t>Egyéb tárgyi eszköz beszerzése - kisértékű</t>
  </si>
  <si>
    <t>Szeptember</t>
  </si>
  <si>
    <t>Dörgicse Község Önkormányzata</t>
  </si>
  <si>
    <t>Állami tám.megelőlegezés visszafizetés</t>
  </si>
  <si>
    <t>KÖH elszámolás</t>
  </si>
  <si>
    <t>2024.</t>
  </si>
  <si>
    <t>Helyi adónál biztosított kedvezmény, mentesség összege</t>
  </si>
  <si>
    <t>Idegenforgalmi adó</t>
  </si>
  <si>
    <t xml:space="preserve"> </t>
  </si>
  <si>
    <t>2025. évi várható előirányzatok</t>
  </si>
  <si>
    <t>2025.</t>
  </si>
  <si>
    <t>Viziközmű hálózat fejlesztése VÁRA-ÉMI</t>
  </si>
  <si>
    <t>2026.</t>
  </si>
  <si>
    <t>2027.</t>
  </si>
  <si>
    <t>2026. évi várható előirányzatok</t>
  </si>
  <si>
    <t>Létszám</t>
  </si>
  <si>
    <t>Mutató</t>
  </si>
  <si>
    <t>Fajlagos</t>
  </si>
  <si>
    <t>I.</t>
  </si>
  <si>
    <t>A települési önkormányzatok működésének általános támogatása</t>
  </si>
  <si>
    <t>1.1.</t>
  </si>
  <si>
    <t>A települési önkormányzatok működésének támogatása</t>
  </si>
  <si>
    <t>1.1.1.2.</t>
  </si>
  <si>
    <t>Településüzemeltetés - zöldterület-gazdálkodás támogatása</t>
  </si>
  <si>
    <t>1.1.1.3.</t>
  </si>
  <si>
    <t>Településüzemeltetés - közvilágítás támogatása</t>
  </si>
  <si>
    <t>1.1.1.4.</t>
  </si>
  <si>
    <t>Településüzemeltetés - köztemető támogatása</t>
  </si>
  <si>
    <t>1.1.1.5.</t>
  </si>
  <si>
    <t>Településüzemeltetés - közutak támogatása</t>
  </si>
  <si>
    <t>1.1.1.6.</t>
  </si>
  <si>
    <t xml:space="preserve">Egyéb önkormányzati feladatok támogatása </t>
  </si>
  <si>
    <t>1.1.1.7.</t>
  </si>
  <si>
    <t>Lakott külterülettel kapcsolatos feladatok támogatása</t>
  </si>
  <si>
    <t>III.</t>
  </si>
  <si>
    <t>A települési önkormányzatok egyes szociális és gyermekjóléti feladatainak támogatása</t>
  </si>
  <si>
    <t>1.3.1.</t>
  </si>
  <si>
    <t>A települési önkormányzatok szociális és gyermekjóléti feladatainak egyéb támogatása</t>
  </si>
  <si>
    <t>1.3.2.5.</t>
  </si>
  <si>
    <t>Falugondnoki vagy tanyagondoki szolgáltatás összesen</t>
  </si>
  <si>
    <t>Szociális ágazati összevont pótlék</t>
  </si>
  <si>
    <t>V.</t>
  </si>
  <si>
    <t>A települési önkormányzatok kulturális feladatainak támogatása</t>
  </si>
  <si>
    <t>1.5.</t>
  </si>
  <si>
    <t>1.5.2.</t>
  </si>
  <si>
    <t>Települési önkormányzatok egyes kulturális feladatainak támogatása</t>
  </si>
  <si>
    <t>A helyi önkormányzatok működési célú költségvetési támogatások és kiegészítő támogatások</t>
  </si>
  <si>
    <t>Elszámolásból származó bevételek</t>
  </si>
  <si>
    <t>2.3 Betétlekötés</t>
  </si>
  <si>
    <t>Kiküldetések kiadásai</t>
  </si>
  <si>
    <t>Betétlekötés</t>
  </si>
  <si>
    <t>Gépszín kerítés</t>
  </si>
  <si>
    <t>7. Betét</t>
  </si>
  <si>
    <t>Agyagliki-Vadkert u. közvilágítás</t>
  </si>
  <si>
    <t>Alsódörgicsei temető</t>
  </si>
  <si>
    <t>Villamos energia</t>
  </si>
  <si>
    <t>Gázenergia</t>
  </si>
  <si>
    <t>Vízdíj</t>
  </si>
  <si>
    <t>1.1.4.</t>
  </si>
  <si>
    <t>Polgármesteri illetményhez és ktgtérítéshez nyújtott támogatás</t>
  </si>
  <si>
    <t>Kocsma kultúra</t>
  </si>
  <si>
    <t xml:space="preserve"> 4. Működési célú visszatérítendő támogatások, kölcsönök visszatérülése áhb</t>
  </si>
  <si>
    <t>3. Műk.c. garancia-és kezességváll.szárm.megtérülések áhb</t>
  </si>
  <si>
    <t>5. Műk.c. visszatérítendő tám.kölcsönök igénybev.áhb</t>
  </si>
  <si>
    <t>Pajta Program</t>
  </si>
  <si>
    <t>Gépszín fel nem használt támogatás</t>
  </si>
  <si>
    <t>Bakonykarszt fejlesztési hjárulás</t>
  </si>
  <si>
    <t xml:space="preserve">EURÓPAI UNIÓS TÁMOGATÁSSAL MEGVALÓSULÓ PROGRAMOK BEVÉTELEI ÉS KIADÁSAI </t>
  </si>
  <si>
    <t>PLG lámpatestek</t>
  </si>
  <si>
    <t xml:space="preserve">Rendezési terv  </t>
  </si>
  <si>
    <t>Településképi rendelet</t>
  </si>
  <si>
    <t>Arculati kézikönyv</t>
  </si>
  <si>
    <t>Lechner pályázat</t>
  </si>
  <si>
    <t>Új faluház tervezése</t>
  </si>
  <si>
    <t>2023. évi eredeti ei.</t>
  </si>
  <si>
    <t>2023. évi várható</t>
  </si>
  <si>
    <t>Lakossági víz-és csat.szolg.elsz.2022</t>
  </si>
  <si>
    <t>ÁLLAMI TÁMOGATÁSOK 2024. ÉV</t>
  </si>
  <si>
    <t>Kulturális bértámogatás</t>
  </si>
  <si>
    <t>MŰKÖDÉSI KIADÁSOK 2024. ÉV</t>
  </si>
  <si>
    <t>Személyi juttatás pajta program</t>
  </si>
  <si>
    <t>Munkaadót terhelő járulék pajta program</t>
  </si>
  <si>
    <t xml:space="preserve">     Üzemeltetési anyagok beszerzése pajta program</t>
  </si>
  <si>
    <t>Egyéb szolgáltatások pajta program</t>
  </si>
  <si>
    <t>Műk. C. előzetesen felsz.áfa pajta program</t>
  </si>
  <si>
    <t>Kamatkiadások</t>
  </si>
  <si>
    <t>Védőnői szolgálat</t>
  </si>
  <si>
    <t>Kulturális bértámogatás fel nem használt</t>
  </si>
  <si>
    <t>Felelős állattartás fel nem használt</t>
  </si>
  <si>
    <t>3. Működési célú visszatérítendő támogatások</t>
  </si>
  <si>
    <t>4. Állami támogatás visszafizetése elszámolás alapján</t>
  </si>
  <si>
    <t>FELHALMOZÁSI KIADÁSOK 2024. ÉV</t>
  </si>
  <si>
    <t>Viziközmű hálózat fejlesztése KEHOP szennyvíz</t>
  </si>
  <si>
    <t>Viziközmű hálózat fejlesztése KEHOP ivóvíz</t>
  </si>
  <si>
    <t>Informatikai eszközök beszerzése</t>
  </si>
  <si>
    <t>Gernye utca szennyvízszivattyú</t>
  </si>
  <si>
    <t xml:space="preserve">Gernye utca WC tartályok </t>
  </si>
  <si>
    <t>Közlekedési táblák</t>
  </si>
  <si>
    <t>Járdaépítés MFP</t>
  </si>
  <si>
    <t>Gernye utca villamos energia</t>
  </si>
  <si>
    <t>Pajta pályázat</t>
  </si>
  <si>
    <t>Kisfaludy2030 támogatás visszafizetése</t>
  </si>
  <si>
    <t>Gépszín villamosipari munka</t>
  </si>
  <si>
    <t>pályázati</t>
  </si>
  <si>
    <t>Bakonykarszt elszámolás</t>
  </si>
  <si>
    <t>Alsódörgicsei temető kerítés</t>
  </si>
  <si>
    <t>Játszótér pályázati önrész</t>
  </si>
  <si>
    <t>Közvilágítással kapcsolatos tervek</t>
  </si>
  <si>
    <t>Közvilágítás kiegészítése hiányzó lámpatestek</t>
  </si>
  <si>
    <t>Rozsdamentes asztal, mosogatógép könyvtár</t>
  </si>
  <si>
    <t>Szaletli építése a kemencéhez</t>
  </si>
  <si>
    <t>Játszótér mellett földkábel</t>
  </si>
  <si>
    <t>Pályázati tervek Alsó-és Felsődörgicsére</t>
  </si>
  <si>
    <t xml:space="preserve"> Az Önkormányzat  működési bevételei és kiadásai  2024. év</t>
  </si>
  <si>
    <t xml:space="preserve"> Az Önkormányzat felhalmozási bevételei és kiadásai  2024. év</t>
  </si>
  <si>
    <t>Bevételek és kiadások mérlege 2024. év</t>
  </si>
  <si>
    <t xml:space="preserve"> Az önkormányzat  kötelező feladatok bevételei és kiadásai  2024. év</t>
  </si>
  <si>
    <t xml:space="preserve"> Az Önkormányzat önként vállalt feladatok bevételei és kiadásai  2024. év</t>
  </si>
  <si>
    <t xml:space="preserve"> Az Önkormányzat állami (államigazgatási) feladatok bevételei és kiadásai  2024. év</t>
  </si>
  <si>
    <t>Egyéb szolgáltatás gyepmester-állatmenhely</t>
  </si>
  <si>
    <t>Műk.c.előz. felsz.áfa gyepmester-állatmenhely</t>
  </si>
  <si>
    <t>Egyéb beruházás (polgármesteri)</t>
  </si>
  <si>
    <t>Egyéb szolgáltatások (polgármesteri)</t>
  </si>
  <si>
    <t>Műk.c.előzetesen felsz.áfa (polgármesteri)</t>
  </si>
  <si>
    <r>
      <t>BEVÉTELEK ÉS KIADÁSOK ELŐIRÁNYZATÁNAK HAVI ÜTEMEZÉSE</t>
    </r>
    <r>
      <rPr>
        <sz val="12"/>
        <rFont val="Times New Roman"/>
        <family val="1"/>
        <charset val="238"/>
      </rPr>
      <t xml:space="preserve"> </t>
    </r>
    <r>
      <rPr>
        <b/>
        <sz val="12"/>
        <rFont val="Times New Roman"/>
        <family val="1"/>
        <charset val="238"/>
      </rPr>
      <t>2024.</t>
    </r>
  </si>
  <si>
    <t xml:space="preserve">                                (kedvezmények) 2024. év                       </t>
  </si>
  <si>
    <t>2024. előtti</t>
  </si>
  <si>
    <t>2024. évi költségvetés terhére fizetendő</t>
  </si>
  <si>
    <t>2028.</t>
  </si>
  <si>
    <t>2028.után</t>
  </si>
  <si>
    <t>2024 év</t>
  </si>
  <si>
    <t>2027. után</t>
  </si>
  <si>
    <t>Az önkormányzat 2024-2027 évek tervezett előirányzatainak keretszámai</t>
  </si>
  <si>
    <t>2024.évi eredeti ei.</t>
  </si>
  <si>
    <t>2027. évi várható előirányzatok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</si>
</sst>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mmm\ d/"/>
    <numFmt numFmtId="165" formatCode="#\ ##0"/>
    <numFmt numFmtId="166" formatCode="_-* #,##0\ _F_t_-;\-* #,##0\ _F_t_-;_-* &quot;-&quot;??\ _F_t_-;_-@_-"/>
  </numFmts>
  <fonts count="4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0"/>
      <name val="Times New Roman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i/>
      <u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MS Sans Serif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22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5" fillId="7" borderId="1" applyNumberFormat="0" applyAlignment="0" applyProtection="0"/>
    <xf numFmtId="0" fontId="19" fillId="23" borderId="1" applyNumberFormat="0" applyAlignment="0" applyProtection="0"/>
    <xf numFmtId="0" fontId="10" fillId="24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24" fillId="0" borderId="0" applyFill="0" applyBorder="0" applyAlignment="0" applyProtection="0"/>
    <xf numFmtId="0" fontId="11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2" fillId="0" borderId="6" applyNumberFormat="0" applyFill="0" applyAlignment="0" applyProtection="0"/>
    <xf numFmtId="0" fontId="24" fillId="26" borderId="7" applyNumberFormat="0" applyFont="0" applyAlignment="0" applyProtection="0"/>
    <xf numFmtId="0" fontId="14" fillId="27" borderId="8" applyNumberFormat="0" applyAlignment="0" applyProtection="0"/>
    <xf numFmtId="0" fontId="18" fillId="28" borderId="0" applyNumberFormat="0" applyBorder="0" applyAlignment="0" applyProtection="0"/>
    <xf numFmtId="0" fontId="24" fillId="0" borderId="0"/>
    <xf numFmtId="0" fontId="1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20" fillId="0" borderId="9" applyNumberFormat="0" applyFill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5" fillId="7" borderId="1" applyNumberFormat="0" applyAlignment="0" applyProtection="0"/>
    <xf numFmtId="0" fontId="12" fillId="0" borderId="6" applyNumberFormat="0" applyFill="0" applyAlignment="0" applyProtection="0"/>
    <xf numFmtId="0" fontId="16" fillId="0" borderId="0"/>
    <xf numFmtId="0" fontId="16" fillId="0" borderId="0"/>
    <xf numFmtId="0" fontId="24" fillId="26" borderId="7" applyNumberFormat="0" applyFont="0" applyAlignment="0" applyProtection="0"/>
    <xf numFmtId="0" fontId="14" fillId="27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26" fillId="0" borderId="0" applyFill="0" applyBorder="0" applyAlignment="0" applyProtection="0"/>
    <xf numFmtId="0" fontId="24" fillId="0" borderId="0"/>
    <xf numFmtId="0" fontId="27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35" fillId="0" borderId="0"/>
    <xf numFmtId="0" fontId="27" fillId="0" borderId="0"/>
    <xf numFmtId="43" fontId="24" fillId="0" borderId="0" applyFont="0" applyFill="0" applyBorder="0" applyAlignment="0" applyProtection="0"/>
    <xf numFmtId="0" fontId="24" fillId="0" borderId="0"/>
    <xf numFmtId="0" fontId="4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0"/>
    <xf numFmtId="0" fontId="24" fillId="0" borderId="0"/>
    <xf numFmtId="43" fontId="24" fillId="0" borderId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4" fillId="26" borderId="7" applyNumberFormat="0" applyFont="0" applyAlignment="0" applyProtection="0"/>
    <xf numFmtId="0" fontId="14" fillId="27" borderId="8" applyNumberFormat="0" applyAlignment="0" applyProtection="0"/>
    <xf numFmtId="0" fontId="4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0" fillId="0" borderId="9" applyNumberFormat="0" applyFill="0" applyAlignment="0" applyProtection="0"/>
  </cellStyleXfs>
  <cellXfs count="459">
    <xf numFmtId="0" fontId="0" fillId="0" borderId="0" xfId="0"/>
    <xf numFmtId="0" fontId="22" fillId="0" borderId="0" xfId="50" applyFont="1" applyAlignment="1">
      <alignment horizontal="center" wrapText="1"/>
    </xf>
    <xf numFmtId="0" fontId="24" fillId="0" borderId="0" xfId="50" applyFont="1"/>
    <xf numFmtId="0" fontId="24" fillId="0" borderId="0" xfId="50" applyFont="1" applyAlignment="1">
      <alignment horizontal="center" vertical="center"/>
    </xf>
    <xf numFmtId="0" fontId="21" fillId="0" borderId="0" xfId="50" applyFont="1" applyBorder="1"/>
    <xf numFmtId="0" fontId="21" fillId="0" borderId="0" xfId="50" applyFont="1"/>
    <xf numFmtId="0" fontId="21" fillId="29" borderId="0" xfId="50" applyFont="1" applyFill="1" applyBorder="1"/>
    <xf numFmtId="0" fontId="21" fillId="29" borderId="0" xfId="50" applyFont="1" applyFill="1"/>
    <xf numFmtId="0" fontId="24" fillId="0" borderId="0" xfId="50" applyFont="1" applyAlignment="1">
      <alignment wrapText="1"/>
    </xf>
    <xf numFmtId="3" fontId="21" fillId="0" borderId="0" xfId="50" applyNumberFormat="1" applyFont="1"/>
    <xf numFmtId="0" fontId="0" fillId="0" borderId="0" xfId="50" applyFont="1"/>
    <xf numFmtId="3" fontId="28" fillId="0" borderId="12" xfId="50" applyNumberFormat="1" applyFont="1" applyBorder="1" applyAlignment="1">
      <alignment horizontal="right" wrapText="1"/>
    </xf>
    <xf numFmtId="3" fontId="29" fillId="0" borderId="12" xfId="50" applyNumberFormat="1" applyFont="1" applyBorder="1"/>
    <xf numFmtId="3" fontId="28" fillId="29" borderId="12" xfId="50" applyNumberFormat="1" applyFont="1" applyFill="1" applyBorder="1" applyAlignment="1">
      <alignment horizontal="right" wrapText="1"/>
    </xf>
    <xf numFmtId="3" fontId="28" fillId="0" borderId="12" xfId="50" applyNumberFormat="1" applyFont="1" applyBorder="1"/>
    <xf numFmtId="3" fontId="24" fillId="0" borderId="0" xfId="50" applyNumberFormat="1" applyFont="1"/>
    <xf numFmtId="0" fontId="28" fillId="0" borderId="12" xfId="50" applyFont="1" applyBorder="1" applyAlignment="1">
      <alignment horizontal="center" vertical="center" wrapText="1"/>
    </xf>
    <xf numFmtId="0" fontId="29" fillId="0" borderId="12" xfId="50" applyFont="1" applyBorder="1" applyAlignment="1">
      <alignment horizontal="left" wrapText="1"/>
    </xf>
    <xf numFmtId="0" fontId="29" fillId="29" borderId="12" xfId="49" applyFont="1" applyFill="1" applyBorder="1" applyAlignment="1">
      <alignment wrapText="1"/>
    </xf>
    <xf numFmtId="0" fontId="28" fillId="0" borderId="12" xfId="50" applyFont="1" applyBorder="1" applyAlignment="1">
      <alignment horizontal="left" wrapText="1"/>
    </xf>
    <xf numFmtId="0" fontId="28" fillId="0" borderId="12" xfId="49" applyFont="1" applyBorder="1" applyAlignment="1">
      <alignment horizontal="left" wrapText="1"/>
    </xf>
    <xf numFmtId="0" fontId="28" fillId="29" borderId="12" xfId="50" applyFont="1" applyFill="1" applyBorder="1" applyAlignment="1">
      <alignment horizontal="left" wrapText="1"/>
    </xf>
    <xf numFmtId="3" fontId="29" fillId="0" borderId="12" xfId="43" applyNumberFormat="1" applyFont="1" applyFill="1" applyBorder="1" applyAlignment="1">
      <alignment wrapText="1"/>
    </xf>
    <xf numFmtId="0" fontId="29" fillId="0" borderId="11" xfId="50" applyFont="1" applyBorder="1"/>
    <xf numFmtId="0" fontId="29" fillId="0" borderId="13" xfId="50" applyFont="1" applyBorder="1"/>
    <xf numFmtId="0" fontId="29" fillId="0" borderId="0" xfId="50" applyFont="1" applyBorder="1"/>
    <xf numFmtId="0" fontId="29" fillId="0" borderId="10" xfId="50" applyFont="1" applyBorder="1"/>
    <xf numFmtId="0" fontId="28" fillId="29" borderId="0" xfId="50" applyFont="1" applyFill="1" applyBorder="1"/>
    <xf numFmtId="3" fontId="33" fillId="29" borderId="12" xfId="50" applyNumberFormat="1" applyFont="1" applyFill="1" applyBorder="1" applyAlignment="1">
      <alignment horizontal="right" wrapText="1"/>
    </xf>
    <xf numFmtId="3" fontId="33" fillId="29" borderId="0" xfId="50" applyNumberFormat="1" applyFont="1" applyFill="1" applyBorder="1"/>
    <xf numFmtId="0" fontId="33" fillId="29" borderId="0" xfId="50" applyFont="1" applyFill="1" applyBorder="1"/>
    <xf numFmtId="3" fontId="29" fillId="29" borderId="12" xfId="50" applyNumberFormat="1" applyFont="1" applyFill="1" applyBorder="1" applyAlignment="1">
      <alignment horizontal="right" wrapText="1"/>
    </xf>
    <xf numFmtId="3" fontId="29" fillId="29" borderId="15" xfId="50" applyNumberFormat="1" applyFont="1" applyFill="1" applyBorder="1" applyAlignment="1">
      <alignment horizontal="right" wrapText="1"/>
    </xf>
    <xf numFmtId="0" fontId="34" fillId="29" borderId="0" xfId="50" applyFont="1" applyFill="1" applyBorder="1"/>
    <xf numFmtId="3" fontId="29" fillId="0" borderId="12" xfId="50" applyNumberFormat="1" applyFont="1" applyFill="1" applyBorder="1" applyAlignment="1">
      <alignment horizontal="right" wrapText="1"/>
    </xf>
    <xf numFmtId="3" fontId="28" fillId="29" borderId="0" xfId="50" applyNumberFormat="1" applyFont="1" applyFill="1" applyBorder="1"/>
    <xf numFmtId="3" fontId="28" fillId="29" borderId="0" xfId="50" applyNumberFormat="1" applyFont="1" applyFill="1" applyBorder="1" applyAlignment="1">
      <alignment vertical="center"/>
    </xf>
    <xf numFmtId="0" fontId="28" fillId="29" borderId="0" xfId="50" applyFont="1" applyFill="1" applyBorder="1" applyAlignment="1">
      <alignment vertical="center"/>
    </xf>
    <xf numFmtId="0" fontId="29" fillId="29" borderId="0" xfId="50" applyFont="1" applyFill="1" applyBorder="1" applyAlignment="1">
      <alignment vertical="center" wrapText="1"/>
    </xf>
    <xf numFmtId="0" fontId="29" fillId="29" borderId="0" xfId="50" applyFont="1" applyFill="1" applyBorder="1" applyAlignment="1">
      <alignment vertical="center"/>
    </xf>
    <xf numFmtId="3" fontId="29" fillId="29" borderId="0" xfId="50" applyNumberFormat="1" applyFont="1" applyFill="1" applyBorder="1" applyAlignment="1">
      <alignment vertical="center"/>
    </xf>
    <xf numFmtId="3" fontId="28" fillId="29" borderId="0" xfId="50" applyNumberFormat="1" applyFont="1" applyFill="1" applyBorder="1" applyAlignment="1">
      <alignment horizontal="right" wrapText="1"/>
    </xf>
    <xf numFmtId="0" fontId="29" fillId="0" borderId="14" xfId="50" applyFont="1" applyBorder="1"/>
    <xf numFmtId="0" fontId="29" fillId="0" borderId="16" xfId="50" applyFont="1" applyBorder="1"/>
    <xf numFmtId="3" fontId="29" fillId="29" borderId="17" xfId="50" applyNumberFormat="1" applyFont="1" applyFill="1" applyBorder="1" applyAlignment="1">
      <alignment horizontal="right" wrapText="1"/>
    </xf>
    <xf numFmtId="3" fontId="29" fillId="0" borderId="0" xfId="50" applyNumberFormat="1" applyFont="1" applyBorder="1"/>
    <xf numFmtId="0" fontId="30" fillId="0" borderId="0" xfId="0" applyFont="1"/>
    <xf numFmtId="3" fontId="30" fillId="0" borderId="0" xfId="0" applyNumberFormat="1" applyFont="1"/>
    <xf numFmtId="0" fontId="28" fillId="0" borderId="12" xfId="50" applyFont="1" applyFill="1" applyBorder="1" applyAlignment="1">
      <alignment horizontal="center" vertical="center" wrapText="1"/>
    </xf>
    <xf numFmtId="0" fontId="28" fillId="0" borderId="12" xfId="50" applyFont="1" applyFill="1" applyBorder="1" applyAlignment="1">
      <alignment horizontal="left" vertical="center" wrapText="1" indent="1"/>
    </xf>
    <xf numFmtId="0" fontId="28" fillId="0" borderId="12" xfId="50" applyFont="1" applyFill="1" applyBorder="1" applyAlignment="1">
      <alignment horizontal="left" vertical="center" wrapText="1" indent="2"/>
    </xf>
    <xf numFmtId="3" fontId="28" fillId="0" borderId="12" xfId="50" applyNumberFormat="1" applyFont="1" applyFill="1" applyBorder="1" applyAlignment="1">
      <alignment horizontal="right" wrapText="1"/>
    </xf>
    <xf numFmtId="0" fontId="29" fillId="0" borderId="12" xfId="50" applyFont="1" applyFill="1" applyBorder="1"/>
    <xf numFmtId="0" fontId="29" fillId="0" borderId="12" xfId="50" applyFont="1" applyFill="1" applyBorder="1" applyAlignment="1">
      <alignment horizontal="left" vertical="center" wrapText="1" indent="2"/>
    </xf>
    <xf numFmtId="0" fontId="28" fillId="0" borderId="0" xfId="50" applyFont="1" applyFill="1" applyBorder="1" applyAlignment="1">
      <alignment horizontal="left" vertical="center" wrapText="1" indent="1"/>
    </xf>
    <xf numFmtId="0" fontId="29" fillId="0" borderId="12" xfId="50" applyFont="1" applyFill="1" applyBorder="1" applyAlignment="1">
      <alignment horizontal="left" vertical="center" wrapText="1" indent="1"/>
    </xf>
    <xf numFmtId="0" fontId="29" fillId="0" borderId="0" xfId="50" applyFont="1" applyFill="1" applyBorder="1" applyAlignment="1">
      <alignment horizontal="left" vertical="center" wrapText="1" indent="2"/>
    </xf>
    <xf numFmtId="3" fontId="29" fillId="0" borderId="0" xfId="50" applyNumberFormat="1" applyFont="1" applyFill="1" applyBorder="1" applyAlignment="1">
      <alignment horizontal="right" wrapText="1"/>
    </xf>
    <xf numFmtId="3" fontId="30" fillId="0" borderId="0" xfId="44" applyNumberFormat="1" applyFont="1"/>
    <xf numFmtId="3" fontId="32" fillId="0" borderId="0" xfId="44" applyNumberFormat="1" applyFont="1"/>
    <xf numFmtId="0" fontId="28" fillId="0" borderId="0" xfId="50" applyFont="1" applyFill="1" applyBorder="1" applyAlignment="1">
      <alignment horizontal="left" vertical="center" wrapText="1" indent="2"/>
    </xf>
    <xf numFmtId="3" fontId="28" fillId="0" borderId="0" xfId="50" applyNumberFormat="1" applyFont="1" applyFill="1" applyBorder="1" applyAlignment="1">
      <alignment horizontal="right" wrapText="1"/>
    </xf>
    <xf numFmtId="0" fontId="29" fillId="0" borderId="0" xfId="44" applyFont="1"/>
    <xf numFmtId="0" fontId="28" fillId="0" borderId="0" xfId="44" applyFont="1"/>
    <xf numFmtId="3" fontId="29" fillId="0" borderId="0" xfId="0" applyNumberFormat="1" applyFont="1"/>
    <xf numFmtId="0" fontId="28" fillId="0" borderId="0" xfId="50" applyFont="1" applyFill="1" applyBorder="1"/>
    <xf numFmtId="3" fontId="29" fillId="0" borderId="0" xfId="44" applyNumberFormat="1" applyFont="1"/>
    <xf numFmtId="3" fontId="28" fillId="0" borderId="0" xfId="44" applyNumberFormat="1" applyFont="1"/>
    <xf numFmtId="0" fontId="31" fillId="0" borderId="0" xfId="85" applyFont="1" applyFill="1"/>
    <xf numFmtId="0" fontId="25" fillId="0" borderId="0" xfId="85" applyFont="1" applyFill="1"/>
    <xf numFmtId="0" fontId="31" fillId="0" borderId="0" xfId="85" applyFont="1" applyFill="1" applyAlignment="1">
      <alignment horizontal="center"/>
    </xf>
    <xf numFmtId="3" fontId="31" fillId="0" borderId="0" xfId="85" applyNumberFormat="1" applyFont="1" applyFill="1"/>
    <xf numFmtId="3" fontId="30" fillId="0" borderId="0" xfId="43" applyNumberFormat="1" applyFont="1"/>
    <xf numFmtId="3" fontId="30" fillId="0" borderId="0" xfId="43" applyNumberFormat="1" applyFont="1" applyAlignment="1">
      <alignment horizontal="center"/>
    </xf>
    <xf numFmtId="0" fontId="30" fillId="0" borderId="0" xfId="43" applyFont="1"/>
    <xf numFmtId="3" fontId="29" fillId="0" borderId="0" xfId="86" applyNumberFormat="1" applyFont="1" applyBorder="1"/>
    <xf numFmtId="3" fontId="29" fillId="0" borderId="0" xfId="86" applyNumberFormat="1" applyFont="1" applyBorder="1" applyAlignment="1">
      <alignment horizontal="center"/>
    </xf>
    <xf numFmtId="0" fontId="29" fillId="0" borderId="0" xfId="86" applyFont="1" applyBorder="1"/>
    <xf numFmtId="3" fontId="28" fillId="0" borderId="12" xfId="86" applyNumberFormat="1" applyFont="1" applyFill="1" applyBorder="1" applyAlignment="1">
      <alignment horizontal="right"/>
    </xf>
    <xf numFmtId="3" fontId="29" fillId="0" borderId="0" xfId="86" quotePrefix="1" applyNumberFormat="1" applyFont="1" applyFill="1" applyBorder="1"/>
    <xf numFmtId="3" fontId="29" fillId="0" borderId="0" xfId="86" applyNumberFormat="1" applyFont="1" applyFill="1" applyBorder="1"/>
    <xf numFmtId="3" fontId="29" fillId="0" borderId="0" xfId="86" applyNumberFormat="1" applyFont="1" applyFill="1" applyBorder="1" applyAlignment="1">
      <alignment horizontal="center"/>
    </xf>
    <xf numFmtId="0" fontId="29" fillId="0" borderId="0" xfId="86" applyFont="1" applyFill="1" applyBorder="1"/>
    <xf numFmtId="3" fontId="29" fillId="0" borderId="12" xfId="86" applyNumberFormat="1" applyFont="1" applyFill="1" applyBorder="1" applyAlignment="1">
      <alignment horizontal="right"/>
    </xf>
    <xf numFmtId="3" fontId="29" fillId="0" borderId="12" xfId="86" applyNumberFormat="1" applyFont="1" applyFill="1" applyBorder="1" applyAlignment="1"/>
    <xf numFmtId="3" fontId="29" fillId="0" borderId="12" xfId="43" applyNumberFormat="1" applyFont="1" applyFill="1" applyBorder="1" applyAlignment="1"/>
    <xf numFmtId="3" fontId="28" fillId="0" borderId="12" xfId="43" applyNumberFormat="1" applyFont="1" applyFill="1" applyBorder="1" applyAlignment="1"/>
    <xf numFmtId="3" fontId="32" fillId="0" borderId="0" xfId="43" applyNumberFormat="1" applyFont="1" applyFill="1"/>
    <xf numFmtId="3" fontId="32" fillId="0" borderId="0" xfId="43" applyNumberFormat="1" applyFont="1" applyFill="1" applyAlignment="1">
      <alignment horizontal="center"/>
    </xf>
    <xf numFmtId="0" fontId="32" fillId="0" borderId="0" xfId="43" applyFont="1" applyFill="1"/>
    <xf numFmtId="3" fontId="29" fillId="0" borderId="0" xfId="43" applyNumberFormat="1" applyFont="1" applyAlignment="1">
      <alignment wrapText="1"/>
    </xf>
    <xf numFmtId="3" fontId="29" fillId="0" borderId="0" xfId="43" applyNumberFormat="1" applyFont="1"/>
    <xf numFmtId="0" fontId="29" fillId="0" borderId="0" xfId="0" applyFont="1" applyFill="1"/>
    <xf numFmtId="0" fontId="29" fillId="0" borderId="0" xfId="0" applyFont="1"/>
    <xf numFmtId="49" fontId="29" fillId="0" borderId="14" xfId="0" applyNumberFormat="1" applyFont="1" applyFill="1" applyBorder="1" applyAlignment="1">
      <alignment horizontal="left" wrapText="1"/>
    </xf>
    <xf numFmtId="0" fontId="29" fillId="0" borderId="12" xfId="0" applyFont="1" applyFill="1" applyBorder="1"/>
    <xf numFmtId="0" fontId="28" fillId="0" borderId="15" xfId="0" applyFont="1" applyFill="1" applyBorder="1" applyAlignment="1">
      <alignment horizontal="right"/>
    </xf>
    <xf numFmtId="49" fontId="28" fillId="0" borderId="14" xfId="0" applyNumberFormat="1" applyFont="1" applyFill="1" applyBorder="1" applyAlignment="1">
      <alignment horizontal="left" wrapText="1"/>
    </xf>
    <xf numFmtId="0" fontId="28" fillId="0" borderId="12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28" fillId="0" borderId="0" xfId="0" applyFont="1"/>
    <xf numFmtId="3" fontId="28" fillId="0" borderId="12" xfId="0" applyNumberFormat="1" applyFont="1" applyFill="1" applyBorder="1" applyAlignment="1">
      <alignment horizontal="right" wrapText="1"/>
    </xf>
    <xf numFmtId="3" fontId="28" fillId="0" borderId="15" xfId="0" applyNumberFormat="1" applyFont="1" applyFill="1" applyBorder="1" applyAlignment="1">
      <alignment horizontal="right" wrapText="1"/>
    </xf>
    <xf numFmtId="3" fontId="29" fillId="0" borderId="12" xfId="0" applyNumberFormat="1" applyFont="1" applyFill="1" applyBorder="1" applyAlignment="1">
      <alignment horizontal="right" wrapText="1"/>
    </xf>
    <xf numFmtId="3" fontId="29" fillId="0" borderId="12" xfId="0" applyNumberFormat="1" applyFont="1" applyFill="1" applyBorder="1"/>
    <xf numFmtId="49" fontId="33" fillId="0" borderId="14" xfId="0" applyNumberFormat="1" applyFont="1" applyFill="1" applyBorder="1" applyAlignment="1">
      <alignment horizontal="left" wrapText="1"/>
    </xf>
    <xf numFmtId="3" fontId="33" fillId="0" borderId="12" xfId="0" applyNumberFormat="1" applyFont="1" applyFill="1" applyBorder="1"/>
    <xf numFmtId="3" fontId="28" fillId="0" borderId="0" xfId="0" applyNumberFormat="1" applyFont="1"/>
    <xf numFmtId="3" fontId="28" fillId="0" borderId="12" xfId="0" applyNumberFormat="1" applyFont="1" applyFill="1" applyBorder="1"/>
    <xf numFmtId="3" fontId="28" fillId="0" borderId="12" xfId="0" applyNumberFormat="1" applyFont="1" applyFill="1" applyBorder="1" applyAlignment="1">
      <alignment horizontal="right"/>
    </xf>
    <xf numFmtId="3" fontId="28" fillId="0" borderId="15" xfId="0" applyNumberFormat="1" applyFont="1" applyFill="1" applyBorder="1"/>
    <xf numFmtId="3" fontId="29" fillId="0" borderId="0" xfId="0" applyNumberFormat="1" applyFont="1" applyFill="1" applyBorder="1"/>
    <xf numFmtId="49" fontId="28" fillId="0" borderId="16" xfId="0" applyNumberFormat="1" applyFont="1" applyFill="1" applyBorder="1" applyAlignment="1">
      <alignment horizontal="left" wrapText="1"/>
    </xf>
    <xf numFmtId="3" fontId="28" fillId="0" borderId="17" xfId="0" applyNumberFormat="1" applyFont="1" applyFill="1" applyBorder="1"/>
    <xf numFmtId="3" fontId="28" fillId="0" borderId="18" xfId="0" applyNumberFormat="1" applyFont="1" applyFill="1" applyBorder="1"/>
    <xf numFmtId="49" fontId="29" fillId="0" borderId="0" xfId="0" applyNumberFormat="1" applyFont="1" applyAlignment="1">
      <alignment horizontal="left" wrapText="1"/>
    </xf>
    <xf numFmtId="3" fontId="30" fillId="0" borderId="0" xfId="44" applyNumberFormat="1" applyFont="1" applyAlignment="1">
      <alignment wrapText="1"/>
    </xf>
    <xf numFmtId="3" fontId="25" fillId="0" borderId="19" xfId="44" applyNumberFormat="1" applyFont="1" applyBorder="1" applyAlignment="1">
      <alignment wrapText="1"/>
    </xf>
    <xf numFmtId="3" fontId="25" fillId="0" borderId="21" xfId="44" applyNumberFormat="1" applyFont="1" applyBorder="1" applyAlignment="1">
      <alignment wrapText="1"/>
    </xf>
    <xf numFmtId="3" fontId="31" fillId="0" borderId="12" xfId="44" applyNumberFormat="1" applyFont="1" applyBorder="1"/>
    <xf numFmtId="3" fontId="31" fillId="0" borderId="12" xfId="44" applyNumberFormat="1" applyFont="1" applyBorder="1" applyAlignment="1">
      <alignment wrapText="1"/>
    </xf>
    <xf numFmtId="3" fontId="29" fillId="0" borderId="0" xfId="44" applyNumberFormat="1" applyFont="1" applyFill="1" applyBorder="1"/>
    <xf numFmtId="3" fontId="30" fillId="0" borderId="12" xfId="44" applyNumberFormat="1" applyFont="1" applyBorder="1"/>
    <xf numFmtId="3" fontId="25" fillId="0" borderId="12" xfId="44" applyNumberFormat="1" applyFont="1" applyBorder="1"/>
    <xf numFmtId="3" fontId="25" fillId="0" borderId="12" xfId="44" applyNumberFormat="1" applyFont="1" applyBorder="1" applyAlignment="1">
      <alignment wrapText="1"/>
    </xf>
    <xf numFmtId="3" fontId="31" fillId="0" borderId="12" xfId="44" applyNumberFormat="1" applyFont="1" applyFill="1" applyBorder="1" applyAlignment="1">
      <alignment wrapText="1"/>
    </xf>
    <xf numFmtId="3" fontId="31" fillId="0" borderId="12" xfId="44" applyNumberFormat="1" applyFont="1" applyFill="1" applyBorder="1"/>
    <xf numFmtId="3" fontId="32" fillId="0" borderId="0" xfId="44" applyNumberFormat="1" applyFont="1" applyBorder="1" applyAlignment="1">
      <alignment wrapText="1"/>
    </xf>
    <xf numFmtId="3" fontId="32" fillId="0" borderId="0" xfId="44" applyNumberFormat="1" applyFont="1" applyBorder="1"/>
    <xf numFmtId="3" fontId="29" fillId="0" borderId="0" xfId="48" applyNumberFormat="1" applyFont="1" applyAlignment="1">
      <alignment wrapText="1"/>
    </xf>
    <xf numFmtId="3" fontId="29" fillId="0" borderId="0" xfId="48" applyNumberFormat="1" applyFont="1"/>
    <xf numFmtId="3" fontId="29" fillId="0" borderId="0" xfId="48" applyNumberFormat="1" applyFont="1" applyAlignment="1">
      <alignment horizontal="right"/>
    </xf>
    <xf numFmtId="3" fontId="28" fillId="0" borderId="21" xfId="50" applyNumberFormat="1" applyFont="1" applyBorder="1" applyAlignment="1">
      <alignment horizontal="center" vertical="center" wrapText="1"/>
    </xf>
    <xf numFmtId="3" fontId="28" fillId="29" borderId="12" xfId="51" applyNumberFormat="1" applyFont="1" applyFill="1" applyBorder="1" applyAlignment="1">
      <alignment horizontal="center" vertical="center" wrapText="1"/>
    </xf>
    <xf numFmtId="3" fontId="28" fillId="0" borderId="12" xfId="48" applyNumberFormat="1" applyFont="1" applyBorder="1" applyAlignment="1">
      <alignment wrapText="1"/>
    </xf>
    <xf numFmtId="3" fontId="29" fillId="0" borderId="12" xfId="48" applyNumberFormat="1" applyFont="1" applyBorder="1" applyAlignment="1">
      <alignment wrapText="1"/>
    </xf>
    <xf numFmtId="3" fontId="29" fillId="0" borderId="12" xfId="48" applyNumberFormat="1" applyFont="1" applyBorder="1"/>
    <xf numFmtId="3" fontId="29" fillId="0" borderId="12" xfId="46" applyNumberFormat="1" applyFont="1" applyBorder="1" applyAlignment="1">
      <alignment wrapText="1"/>
    </xf>
    <xf numFmtId="3" fontId="29" fillId="0" borderId="12" xfId="44" applyNumberFormat="1" applyFont="1" applyBorder="1"/>
    <xf numFmtId="3" fontId="29" fillId="0" borderId="12" xfId="44" applyNumberFormat="1" applyFont="1" applyBorder="1" applyAlignment="1">
      <alignment wrapText="1"/>
    </xf>
    <xf numFmtId="3" fontId="29" fillId="29" borderId="12" xfId="51" applyNumberFormat="1" applyFont="1" applyFill="1" applyBorder="1" applyAlignment="1">
      <alignment horizontal="right" wrapText="1"/>
    </xf>
    <xf numFmtId="3" fontId="28" fillId="0" borderId="12" xfId="48" applyNumberFormat="1" applyFont="1" applyBorder="1"/>
    <xf numFmtId="3" fontId="28" fillId="0" borderId="0" xfId="48" applyNumberFormat="1" applyFont="1"/>
    <xf numFmtId="3" fontId="29" fillId="0" borderId="12" xfId="46" applyNumberFormat="1" applyFont="1" applyFill="1" applyBorder="1" applyAlignment="1">
      <alignment wrapText="1"/>
    </xf>
    <xf numFmtId="0" fontId="25" fillId="0" borderId="12" xfId="85" applyFont="1" applyFill="1" applyBorder="1" applyAlignment="1">
      <alignment horizontal="center" vertical="center" wrapText="1"/>
    </xf>
    <xf numFmtId="0" fontId="25" fillId="0" borderId="12" xfId="85" applyFont="1" applyFill="1" applyBorder="1" applyAlignment="1">
      <alignment horizontal="left" vertical="center" wrapText="1"/>
    </xf>
    <xf numFmtId="0" fontId="31" fillId="0" borderId="12" xfId="85" applyFont="1" applyFill="1" applyBorder="1" applyAlignment="1">
      <alignment wrapText="1"/>
    </xf>
    <xf numFmtId="49" fontId="31" fillId="0" borderId="12" xfId="85" applyNumberFormat="1" applyFont="1" applyFill="1" applyBorder="1" applyAlignment="1">
      <alignment wrapText="1"/>
    </xf>
    <xf numFmtId="0" fontId="31" fillId="0" borderId="12" xfId="85" applyFont="1" applyFill="1" applyBorder="1"/>
    <xf numFmtId="0" fontId="25" fillId="0" borderId="12" xfId="85" applyFont="1" applyFill="1" applyBorder="1"/>
    <xf numFmtId="0" fontId="28" fillId="0" borderId="12" xfId="45" applyFont="1" applyFill="1" applyBorder="1"/>
    <xf numFmtId="3" fontId="28" fillId="0" borderId="12" xfId="45" applyNumberFormat="1" applyFont="1" applyFill="1" applyBorder="1"/>
    <xf numFmtId="3" fontId="28" fillId="29" borderId="12" xfId="45" applyNumberFormat="1" applyFont="1" applyFill="1" applyBorder="1"/>
    <xf numFmtId="4" fontId="28" fillId="0" borderId="12" xfId="45" applyNumberFormat="1" applyFont="1" applyFill="1" applyBorder="1"/>
    <xf numFmtId="3" fontId="29" fillId="29" borderId="12" xfId="45" applyNumberFormat="1" applyFont="1" applyFill="1" applyBorder="1"/>
    <xf numFmtId="0" fontId="29" fillId="0" borderId="12" xfId="45" applyFont="1" applyFill="1" applyBorder="1"/>
    <xf numFmtId="3" fontId="29" fillId="0" borderId="12" xfId="45" applyNumberFormat="1" applyFont="1" applyFill="1" applyBorder="1"/>
    <xf numFmtId="3" fontId="29" fillId="0" borderId="12" xfId="0" applyNumberFormat="1" applyFont="1" applyBorder="1"/>
    <xf numFmtId="0" fontId="29" fillId="0" borderId="12" xfId="0" applyFont="1" applyBorder="1"/>
    <xf numFmtId="0" fontId="29" fillId="0" borderId="12" xfId="47" applyFont="1" applyFill="1" applyBorder="1"/>
    <xf numFmtId="0" fontId="29" fillId="0" borderId="12" xfId="45" applyFont="1" applyFill="1" applyBorder="1" applyAlignment="1">
      <alignment wrapText="1"/>
    </xf>
    <xf numFmtId="0" fontId="29" fillId="0" borderId="12" xfId="45" applyFont="1" applyBorder="1"/>
    <xf numFmtId="3" fontId="28" fillId="0" borderId="12" xfId="86" applyNumberFormat="1" applyFont="1" applyBorder="1" applyAlignment="1">
      <alignment horizontal="left" wrapText="1"/>
    </xf>
    <xf numFmtId="3" fontId="29" fillId="0" borderId="12" xfId="86" applyNumberFormat="1" applyFont="1" applyBorder="1" applyAlignment="1">
      <alignment horizontal="left" wrapText="1"/>
    </xf>
    <xf numFmtId="0" fontId="28" fillId="0" borderId="12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left" wrapText="1"/>
    </xf>
    <xf numFmtId="3" fontId="28" fillId="0" borderId="12" xfId="86" applyNumberFormat="1" applyFont="1" applyFill="1" applyBorder="1" applyAlignment="1"/>
    <xf numFmtId="3" fontId="28" fillId="0" borderId="12" xfId="43" applyNumberFormat="1" applyFont="1" applyBorder="1" applyAlignment="1">
      <alignment wrapText="1"/>
    </xf>
    <xf numFmtId="3" fontId="28" fillId="0" borderId="12" xfId="43" applyNumberFormat="1" applyFont="1" applyBorder="1" applyAlignment="1">
      <alignment vertical="center" wrapText="1"/>
    </xf>
    <xf numFmtId="3" fontId="24" fillId="0" borderId="0" xfId="50" applyNumberFormat="1" applyFont="1" applyAlignment="1">
      <alignment wrapText="1"/>
    </xf>
    <xf numFmtId="0" fontId="29" fillId="0" borderId="27" xfId="50" applyFont="1" applyBorder="1"/>
    <xf numFmtId="3" fontId="29" fillId="30" borderId="12" xfId="49" applyNumberFormat="1" applyFont="1" applyFill="1" applyBorder="1" applyAlignment="1">
      <alignment horizontal="right" wrapText="1"/>
    </xf>
    <xf numFmtId="3" fontId="28" fillId="30" borderId="12" xfId="49" applyNumberFormat="1" applyFont="1" applyFill="1" applyBorder="1" applyAlignment="1">
      <alignment horizontal="right" wrapText="1"/>
    </xf>
    <xf numFmtId="3" fontId="29" fillId="0" borderId="0" xfId="90" applyNumberFormat="1" applyFont="1" applyAlignment="1">
      <alignment wrapText="1"/>
    </xf>
    <xf numFmtId="3" fontId="29" fillId="0" borderId="0" xfId="90" applyNumberFormat="1" applyFont="1"/>
    <xf numFmtId="3" fontId="29" fillId="0" borderId="0" xfId="90" applyNumberFormat="1" applyFont="1" applyAlignment="1">
      <alignment horizontal="justify" wrapText="1"/>
    </xf>
    <xf numFmtId="3" fontId="34" fillId="0" borderId="31" xfId="90" applyNumberFormat="1" applyFont="1" applyBorder="1" applyAlignment="1">
      <alignment horizontal="left" wrapText="1"/>
    </xf>
    <xf numFmtId="3" fontId="34" fillId="0" borderId="31" xfId="90" applyNumberFormat="1" applyFont="1" applyBorder="1" applyAlignment="1">
      <alignment horizontal="left"/>
    </xf>
    <xf numFmtId="3" fontId="28" fillId="0" borderId="29" xfId="90" applyNumberFormat="1" applyFont="1" applyBorder="1" applyAlignment="1">
      <alignment horizontal="right"/>
    </xf>
    <xf numFmtId="3" fontId="29" fillId="0" borderId="29" xfId="90" applyNumberFormat="1" applyFont="1" applyBorder="1" applyAlignment="1">
      <alignment wrapText="1"/>
    </xf>
    <xf numFmtId="3" fontId="29" fillId="0" borderId="29" xfId="90" applyNumberFormat="1" applyFont="1" applyBorder="1" applyAlignment="1"/>
    <xf numFmtId="3" fontId="29" fillId="0" borderId="12" xfId="90" applyNumberFormat="1" applyFont="1" applyBorder="1"/>
    <xf numFmtId="3" fontId="29" fillId="0" borderId="29" xfId="90" applyNumberFormat="1" applyFont="1" applyBorder="1"/>
    <xf numFmtId="3" fontId="28" fillId="0" borderId="29" xfId="90" applyNumberFormat="1" applyFont="1" applyBorder="1" applyAlignment="1">
      <alignment wrapText="1"/>
    </xf>
    <xf numFmtId="3" fontId="28" fillId="0" borderId="29" xfId="90" applyNumberFormat="1" applyFont="1" applyBorder="1" applyAlignment="1"/>
    <xf numFmtId="3" fontId="28" fillId="0" borderId="29" xfId="90" applyNumberFormat="1" applyFont="1" applyBorder="1"/>
    <xf numFmtId="3" fontId="28" fillId="0" borderId="0" xfId="90" applyNumberFormat="1" applyFont="1"/>
    <xf numFmtId="3" fontId="28" fillId="0" borderId="29" xfId="90" applyNumberFormat="1" applyFont="1" applyBorder="1" applyAlignment="1">
      <alignment horizontal="center" wrapText="1"/>
    </xf>
    <xf numFmtId="0" fontId="29" fillId="0" borderId="0" xfId="91" applyFont="1"/>
    <xf numFmtId="0" fontId="24" fillId="0" borderId="0" xfId="91"/>
    <xf numFmtId="0" fontId="29" fillId="0" borderId="23" xfId="92" applyFont="1" applyBorder="1"/>
    <xf numFmtId="0" fontId="28" fillId="0" borderId="23" xfId="92" applyFont="1" applyBorder="1" applyAlignment="1">
      <alignment horizontal="center"/>
    </xf>
    <xf numFmtId="0" fontId="28" fillId="0" borderId="12" xfId="92" applyFont="1" applyBorder="1" applyAlignment="1">
      <alignment wrapText="1"/>
    </xf>
    <xf numFmtId="0" fontId="28" fillId="0" borderId="12" xfId="92" applyFont="1" applyBorder="1"/>
    <xf numFmtId="0" fontId="29" fillId="0" borderId="12" xfId="92" applyFont="1" applyBorder="1"/>
    <xf numFmtId="165" fontId="29" fillId="0" borderId="12" xfId="92" applyNumberFormat="1" applyFont="1" applyBorder="1" applyAlignment="1">
      <alignment horizontal="right"/>
    </xf>
    <xf numFmtId="0" fontId="28" fillId="0" borderId="32" xfId="92" applyFont="1" applyBorder="1" applyAlignment="1">
      <alignment wrapText="1"/>
    </xf>
    <xf numFmtId="0" fontId="28" fillId="0" borderId="32" xfId="92" applyFont="1" applyBorder="1"/>
    <xf numFmtId="0" fontId="29" fillId="0" borderId="12" xfId="91" applyFont="1" applyBorder="1"/>
    <xf numFmtId="0" fontId="29" fillId="0" borderId="12" xfId="92" applyFont="1" applyBorder="1" applyAlignment="1">
      <alignment wrapText="1"/>
    </xf>
    <xf numFmtId="0" fontId="28" fillId="0" borderId="20" xfId="92" applyFont="1" applyBorder="1" applyAlignment="1">
      <alignment wrapText="1"/>
    </xf>
    <xf numFmtId="0" fontId="29" fillId="0" borderId="20" xfId="92" applyFont="1" applyBorder="1"/>
    <xf numFmtId="165" fontId="29" fillId="0" borderId="20" xfId="92" applyNumberFormat="1" applyFont="1" applyBorder="1" applyAlignment="1">
      <alignment horizontal="right"/>
    </xf>
    <xf numFmtId="0" fontId="28" fillId="0" borderId="0" xfId="50" applyFont="1" applyAlignment="1">
      <alignment horizontal="center" wrapText="1"/>
    </xf>
    <xf numFmtId="0" fontId="36" fillId="0" borderId="0" xfId="50" applyFont="1"/>
    <xf numFmtId="0" fontId="29" fillId="0" borderId="0" xfId="50" applyFont="1"/>
    <xf numFmtId="0" fontId="16" fillId="0" borderId="0" xfId="50"/>
    <xf numFmtId="0" fontId="28" fillId="0" borderId="19" xfId="50" applyFont="1" applyBorder="1" applyAlignment="1">
      <alignment horizontal="center" vertical="center" wrapText="1"/>
    </xf>
    <xf numFmtId="0" fontId="28" fillId="0" borderId="21" xfId="50" applyFont="1" applyBorder="1" applyAlignment="1">
      <alignment horizontal="center" vertical="center" wrapText="1"/>
    </xf>
    <xf numFmtId="0" fontId="28" fillId="0" borderId="22" xfId="50" applyFont="1" applyBorder="1" applyAlignment="1">
      <alignment horizontal="center" vertical="center" wrapText="1"/>
    </xf>
    <xf numFmtId="0" fontId="16" fillId="0" borderId="0" xfId="50" applyAlignment="1">
      <alignment horizontal="center" vertical="center"/>
    </xf>
    <xf numFmtId="0" fontId="29" fillId="0" borderId="14" xfId="50" applyFont="1" applyBorder="1" applyAlignment="1">
      <alignment horizontal="left" wrapText="1"/>
    </xf>
    <xf numFmtId="3" fontId="29" fillId="0" borderId="15" xfId="50" applyNumberFormat="1" applyFont="1" applyBorder="1"/>
    <xf numFmtId="0" fontId="16" fillId="0" borderId="0" xfId="50" applyFont="1"/>
    <xf numFmtId="0" fontId="29" fillId="0" borderId="12" xfId="50" applyFont="1" applyBorder="1"/>
    <xf numFmtId="0" fontId="29" fillId="0" borderId="15" xfId="50" applyFont="1" applyBorder="1"/>
    <xf numFmtId="0" fontId="28" fillId="0" borderId="14" xfId="50" applyFont="1" applyBorder="1" applyAlignment="1">
      <alignment horizontal="left" wrapText="1"/>
    </xf>
    <xf numFmtId="3" fontId="28" fillId="0" borderId="15" xfId="50" applyNumberFormat="1" applyFont="1" applyBorder="1" applyAlignment="1">
      <alignment horizontal="right" wrapText="1"/>
    </xf>
    <xf numFmtId="3" fontId="28" fillId="0" borderId="15" xfId="50" applyNumberFormat="1" applyFont="1" applyBorder="1"/>
    <xf numFmtId="0" fontId="29" fillId="30" borderId="14" xfId="93" applyFont="1" applyFill="1" applyBorder="1" applyAlignment="1">
      <alignment wrapText="1"/>
    </xf>
    <xf numFmtId="0" fontId="28" fillId="29" borderId="14" xfId="50" applyFont="1" applyFill="1" applyBorder="1" applyAlignment="1">
      <alignment horizontal="left" wrapText="1"/>
    </xf>
    <xf numFmtId="3" fontId="28" fillId="29" borderId="15" xfId="50" applyNumberFormat="1" applyFont="1" applyFill="1" applyBorder="1" applyAlignment="1">
      <alignment horizontal="right" wrapText="1"/>
    </xf>
    <xf numFmtId="0" fontId="28" fillId="0" borderId="12" xfId="50" applyFont="1" applyBorder="1"/>
    <xf numFmtId="0" fontId="28" fillId="0" borderId="15" xfId="50" applyFont="1" applyBorder="1"/>
    <xf numFmtId="0" fontId="37" fillId="0" borderId="0" xfId="50" applyFont="1" applyBorder="1"/>
    <xf numFmtId="0" fontId="37" fillId="0" borderId="0" xfId="50" applyFont="1"/>
    <xf numFmtId="0" fontId="37" fillId="29" borderId="0" xfId="50" applyFont="1" applyFill="1" applyBorder="1"/>
    <xf numFmtId="0" fontId="37" fillId="29" borderId="0" xfId="50" applyFont="1" applyFill="1"/>
    <xf numFmtId="0" fontId="16" fillId="0" borderId="0" xfId="50" applyFont="1" applyBorder="1"/>
    <xf numFmtId="0" fontId="28" fillId="29" borderId="16" xfId="50" applyFont="1" applyFill="1" applyBorder="1" applyAlignment="1">
      <alignment horizontal="left" wrapText="1"/>
    </xf>
    <xf numFmtId="3" fontId="28" fillId="29" borderId="17" xfId="50" applyNumberFormat="1" applyFont="1" applyFill="1" applyBorder="1" applyAlignment="1">
      <alignment horizontal="right" wrapText="1"/>
    </xf>
    <xf numFmtId="3" fontId="28" fillId="29" borderId="18" xfId="50" applyNumberFormat="1" applyFont="1" applyFill="1" applyBorder="1" applyAlignment="1">
      <alignment horizontal="right" wrapText="1"/>
    </xf>
    <xf numFmtId="0" fontId="16" fillId="0" borderId="0" xfId="50" applyAlignment="1">
      <alignment wrapText="1"/>
    </xf>
    <xf numFmtId="3" fontId="36" fillId="0" borderId="0" xfId="50" applyNumberFormat="1" applyFont="1"/>
    <xf numFmtId="3" fontId="28" fillId="0" borderId="12" xfId="43" applyNumberFormat="1" applyFont="1" applyBorder="1" applyAlignment="1"/>
    <xf numFmtId="3" fontId="25" fillId="0" borderId="12" xfId="49" applyNumberFormat="1" applyFont="1" applyFill="1" applyBorder="1" applyAlignment="1">
      <alignment horizontal="right" wrapText="1"/>
    </xf>
    <xf numFmtId="3" fontId="31" fillId="0" borderId="12" xfId="0" applyNumberFormat="1" applyFont="1" applyFill="1" applyBorder="1" applyAlignment="1"/>
    <xf numFmtId="3" fontId="25" fillId="0" borderId="12" xfId="0" applyNumberFormat="1" applyFont="1" applyFill="1" applyBorder="1" applyAlignment="1"/>
    <xf numFmtId="3" fontId="25" fillId="0" borderId="12" xfId="85" applyNumberFormat="1" applyFont="1" applyFill="1" applyBorder="1" applyAlignment="1"/>
    <xf numFmtId="0" fontId="29" fillId="0" borderId="12" xfId="50" applyFont="1" applyFill="1" applyBorder="1" applyAlignment="1">
      <alignment horizontal="left" wrapText="1"/>
    </xf>
    <xf numFmtId="0" fontId="29" fillId="0" borderId="26" xfId="50" applyFont="1" applyBorder="1"/>
    <xf numFmtId="0" fontId="29" fillId="0" borderId="17" xfId="50" applyFont="1" applyBorder="1"/>
    <xf numFmtId="3" fontId="28" fillId="0" borderId="0" xfId="90" applyNumberFormat="1" applyFont="1" applyBorder="1" applyAlignment="1">
      <alignment wrapText="1"/>
    </xf>
    <xf numFmtId="166" fontId="28" fillId="0" borderId="32" xfId="94" applyNumberFormat="1" applyFont="1" applyBorder="1"/>
    <xf numFmtId="166" fontId="29" fillId="0" borderId="12" xfId="94" applyNumberFormat="1" applyFont="1" applyBorder="1" applyAlignment="1">
      <alignment horizontal="right"/>
    </xf>
    <xf numFmtId="0" fontId="28" fillId="0" borderId="20" xfId="92" applyFont="1" applyBorder="1" applyAlignment="1">
      <alignment horizontal="center"/>
    </xf>
    <xf numFmtId="0" fontId="28" fillId="0" borderId="33" xfId="92" applyFont="1" applyBorder="1" applyAlignment="1">
      <alignment horizontal="center"/>
    </xf>
    <xf numFmtId="0" fontId="29" fillId="0" borderId="34" xfId="92" applyFont="1" applyBorder="1"/>
    <xf numFmtId="0" fontId="28" fillId="0" borderId="12" xfId="92" applyFont="1" applyBorder="1" applyAlignment="1">
      <alignment horizontal="center"/>
    </xf>
    <xf numFmtId="0" fontId="28" fillId="0" borderId="12" xfId="92" applyFont="1" applyBorder="1" applyAlignment="1">
      <alignment horizontal="center" wrapText="1"/>
    </xf>
    <xf numFmtId="0" fontId="28" fillId="0" borderId="20" xfId="92" applyFont="1" applyBorder="1" applyAlignment="1">
      <alignment horizontal="center" wrapText="1"/>
    </xf>
    <xf numFmtId="3" fontId="28" fillId="0" borderId="12" xfId="92" applyNumberFormat="1" applyFont="1" applyBorder="1" applyAlignment="1">
      <alignment horizontal="right"/>
    </xf>
    <xf numFmtId="166" fontId="29" fillId="0" borderId="0" xfId="94" applyNumberFormat="1" applyFont="1"/>
    <xf numFmtId="166" fontId="28" fillId="0" borderId="35" xfId="94" applyNumberFormat="1" applyFont="1" applyBorder="1"/>
    <xf numFmtId="166" fontId="29" fillId="29" borderId="36" xfId="94" applyNumberFormat="1" applyFont="1" applyFill="1" applyBorder="1" applyAlignment="1">
      <alignment horizontal="right" wrapText="1"/>
    </xf>
    <xf numFmtId="166" fontId="29" fillId="29" borderId="0" xfId="94" applyNumberFormat="1" applyFont="1" applyFill="1" applyBorder="1" applyAlignment="1">
      <alignment horizontal="right" wrapText="1"/>
    </xf>
    <xf numFmtId="166" fontId="24" fillId="0" borderId="0" xfId="94" applyNumberFormat="1"/>
    <xf numFmtId="0" fontId="28" fillId="29" borderId="12" xfId="50" applyFont="1" applyFill="1" applyBorder="1" applyAlignment="1">
      <alignment horizontal="center" vertical="center" wrapText="1"/>
    </xf>
    <xf numFmtId="3" fontId="29" fillId="29" borderId="37" xfId="50" applyNumberFormat="1" applyFont="1" applyFill="1" applyBorder="1" applyAlignment="1">
      <alignment horizontal="right" wrapText="1"/>
    </xf>
    <xf numFmtId="0" fontId="28" fillId="29" borderId="12" xfId="50" applyFont="1" applyFill="1" applyBorder="1" applyAlignment="1">
      <alignment wrapText="1"/>
    </xf>
    <xf numFmtId="0" fontId="29" fillId="29" borderId="12" xfId="50" applyFont="1" applyFill="1" applyBorder="1" applyAlignment="1">
      <alignment wrapText="1"/>
    </xf>
    <xf numFmtId="164" fontId="29" fillId="29" borderId="12" xfId="49" applyNumberFormat="1" applyFont="1" applyFill="1" applyBorder="1" applyAlignment="1">
      <alignment wrapText="1"/>
    </xf>
    <xf numFmtId="0" fontId="28" fillId="29" borderId="12" xfId="49" applyFont="1" applyFill="1" applyBorder="1" applyAlignment="1">
      <alignment wrapText="1"/>
    </xf>
    <xf numFmtId="164" fontId="29" fillId="29" borderId="12" xfId="50" applyNumberFormat="1" applyFont="1" applyFill="1" applyBorder="1" applyAlignment="1">
      <alignment wrapText="1"/>
    </xf>
    <xf numFmtId="0" fontId="29" fillId="29" borderId="12" xfId="49" applyFont="1" applyFill="1" applyBorder="1" applyAlignment="1">
      <alignment horizontal="left" wrapText="1"/>
    </xf>
    <xf numFmtId="0" fontId="28" fillId="0" borderId="26" xfId="50" applyFont="1" applyFill="1" applyBorder="1" applyAlignment="1">
      <alignment vertical="center" wrapText="1"/>
    </xf>
    <xf numFmtId="0" fontId="28" fillId="0" borderId="12" xfId="50" applyFont="1" applyFill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3" fontId="28" fillId="0" borderId="0" xfId="87" applyNumberFormat="1" applyFont="1" applyBorder="1" applyAlignment="1">
      <alignment wrapText="1"/>
    </xf>
    <xf numFmtId="0" fontId="29" fillId="0" borderId="0" xfId="0" applyFont="1" applyAlignment="1">
      <alignment wrapText="1"/>
    </xf>
    <xf numFmtId="0" fontId="29" fillId="0" borderId="0" xfId="87" applyFont="1" applyBorder="1" applyAlignment="1">
      <alignment wrapText="1"/>
    </xf>
    <xf numFmtId="3" fontId="28" fillId="0" borderId="0" xfId="87" applyNumberFormat="1" applyFont="1" applyBorder="1" applyAlignment="1">
      <alignment horizontal="center"/>
    </xf>
    <xf numFmtId="3" fontId="28" fillId="0" borderId="0" xfId="87" applyNumberFormat="1" applyFont="1"/>
    <xf numFmtId="0" fontId="28" fillId="0" borderId="0" xfId="87" applyFont="1"/>
    <xf numFmtId="0" fontId="29" fillId="0" borderId="0" xfId="87" applyFont="1"/>
    <xf numFmtId="0" fontId="29" fillId="0" borderId="0" xfId="87" applyFont="1" applyAlignment="1">
      <alignment wrapText="1"/>
    </xf>
    <xf numFmtId="0" fontId="34" fillId="0" borderId="0" xfId="87" applyFont="1" applyFill="1" applyAlignment="1">
      <alignment wrapText="1"/>
    </xf>
    <xf numFmtId="0" fontId="29" fillId="0" borderId="0" xfId="87" applyFont="1" applyFill="1" applyAlignment="1">
      <alignment wrapText="1"/>
    </xf>
    <xf numFmtId="3" fontId="34" fillId="0" borderId="0" xfId="87" applyNumberFormat="1" applyFont="1" applyFill="1" applyAlignment="1"/>
    <xf numFmtId="0" fontId="34" fillId="0" borderId="0" xfId="87" applyFont="1" applyFill="1" applyBorder="1" applyAlignment="1"/>
    <xf numFmtId="0" fontId="34" fillId="0" borderId="0" xfId="87" applyFont="1" applyFill="1" applyBorder="1" applyAlignment="1">
      <alignment wrapText="1"/>
    </xf>
    <xf numFmtId="0" fontId="34" fillId="0" borderId="28" xfId="87" applyFont="1" applyFill="1" applyBorder="1" applyAlignment="1"/>
    <xf numFmtId="0" fontId="34" fillId="0" borderId="28" xfId="87" applyFont="1" applyFill="1" applyBorder="1" applyAlignment="1">
      <alignment wrapText="1"/>
    </xf>
    <xf numFmtId="0" fontId="38" fillId="0" borderId="29" xfId="87" applyFont="1" applyFill="1" applyBorder="1" applyAlignment="1">
      <alignment wrapText="1"/>
    </xf>
    <xf numFmtId="3" fontId="34" fillId="0" borderId="29" xfId="87" applyNumberFormat="1" applyFont="1" applyFill="1" applyBorder="1" applyAlignment="1">
      <alignment horizontal="right"/>
    </xf>
    <xf numFmtId="0" fontId="34" fillId="0" borderId="29" xfId="87" applyFont="1" applyFill="1" applyBorder="1" applyAlignment="1">
      <alignment horizontal="right"/>
    </xf>
    <xf numFmtId="0" fontId="34" fillId="0" borderId="29" xfId="87" applyFont="1" applyFill="1" applyBorder="1" applyAlignment="1">
      <alignment horizontal="right" wrapText="1"/>
    </xf>
    <xf numFmtId="0" fontId="29" fillId="0" borderId="29" xfId="87" applyFont="1" applyFill="1" applyBorder="1" applyAlignment="1">
      <alignment wrapText="1"/>
    </xf>
    <xf numFmtId="3" fontId="29" fillId="0" borderId="29" xfId="87" applyNumberFormat="1" applyFont="1" applyFill="1" applyBorder="1"/>
    <xf numFmtId="3" fontId="29" fillId="0" borderId="29" xfId="87" applyNumberFormat="1" applyFont="1" applyFill="1" applyBorder="1" applyAlignment="1">
      <alignment wrapText="1"/>
    </xf>
    <xf numFmtId="3" fontId="28" fillId="0" borderId="29" xfId="87" applyNumberFormat="1" applyFont="1" applyFill="1" applyBorder="1"/>
    <xf numFmtId="0" fontId="34" fillId="0" borderId="29" xfId="87" applyFont="1" applyFill="1" applyBorder="1" applyAlignment="1">
      <alignment wrapText="1"/>
    </xf>
    <xf numFmtId="3" fontId="34" fillId="0" borderId="29" xfId="87" applyNumberFormat="1" applyFont="1" applyFill="1" applyBorder="1"/>
    <xf numFmtId="0" fontId="29" fillId="0" borderId="30" xfId="87" applyFont="1" applyFill="1" applyBorder="1" applyAlignment="1">
      <alignment wrapText="1"/>
    </xf>
    <xf numFmtId="0" fontId="29" fillId="0" borderId="30" xfId="87" applyFont="1" applyFill="1" applyBorder="1" applyAlignment="1"/>
    <xf numFmtId="3" fontId="29" fillId="0" borderId="0" xfId="87" applyNumberFormat="1" applyFont="1"/>
    <xf numFmtId="0" fontId="38" fillId="0" borderId="0" xfId="87" applyFont="1" applyFill="1" applyBorder="1" applyAlignment="1">
      <alignment wrapText="1"/>
    </xf>
    <xf numFmtId="3" fontId="34" fillId="0" borderId="0" xfId="87" applyNumberFormat="1" applyFont="1" applyFill="1" applyBorder="1" applyAlignment="1">
      <alignment horizontal="right"/>
    </xf>
    <xf numFmtId="0" fontId="34" fillId="0" borderId="0" xfId="87" applyFont="1" applyFill="1" applyBorder="1" applyAlignment="1">
      <alignment horizontal="right"/>
    </xf>
    <xf numFmtId="0" fontId="34" fillId="0" borderId="0" xfId="87" applyFont="1" applyFill="1" applyBorder="1" applyAlignment="1">
      <alignment horizontal="right" wrapText="1"/>
    </xf>
    <xf numFmtId="0" fontId="29" fillId="0" borderId="0" xfId="87" applyFont="1" applyFill="1" applyBorder="1" applyAlignment="1">
      <alignment wrapText="1"/>
    </xf>
    <xf numFmtId="3" fontId="29" fillId="0" borderId="0" xfId="87" applyNumberFormat="1" applyFont="1" applyFill="1" applyBorder="1"/>
    <xf numFmtId="3" fontId="29" fillId="0" borderId="0" xfId="87" applyNumberFormat="1" applyFont="1" applyFill="1" applyBorder="1" applyAlignment="1">
      <alignment wrapText="1"/>
    </xf>
    <xf numFmtId="3" fontId="34" fillId="0" borderId="0" xfId="87" applyNumberFormat="1" applyFont="1" applyFill="1" applyBorder="1"/>
    <xf numFmtId="0" fontId="29" fillId="0" borderId="0" xfId="87" applyFont="1" applyFill="1" applyBorder="1" applyAlignment="1"/>
    <xf numFmtId="0" fontId="29" fillId="0" borderId="0" xfId="88" applyFont="1"/>
    <xf numFmtId="3" fontId="28" fillId="0" borderId="0" xfId="87" applyNumberFormat="1" applyFont="1" applyBorder="1"/>
    <xf numFmtId="0" fontId="28" fillId="0" borderId="0" xfId="87" applyFont="1" applyBorder="1"/>
    <xf numFmtId="0" fontId="29" fillId="0" borderId="0" xfId="87" applyFont="1" applyBorder="1"/>
    <xf numFmtId="0" fontId="29" fillId="0" borderId="0" xfId="0" applyFont="1" applyBorder="1"/>
    <xf numFmtId="3" fontId="34" fillId="0" borderId="0" xfId="87" applyNumberFormat="1" applyFont="1" applyFill="1" applyBorder="1" applyAlignment="1"/>
    <xf numFmtId="0" fontId="29" fillId="0" borderId="0" xfId="0" applyFont="1" applyFill="1" applyBorder="1"/>
    <xf numFmtId="3" fontId="34" fillId="0" borderId="0" xfId="87" applyNumberFormat="1" applyFont="1" applyFill="1" applyBorder="1" applyAlignment="1">
      <alignment horizontal="right" wrapText="1"/>
    </xf>
    <xf numFmtId="3" fontId="29" fillId="0" borderId="0" xfId="87" applyNumberFormat="1" applyFont="1" applyBorder="1"/>
    <xf numFmtId="3" fontId="28" fillId="0" borderId="0" xfId="87" applyNumberFormat="1" applyFont="1" applyFill="1" applyBorder="1"/>
    <xf numFmtId="0" fontId="29" fillId="0" borderId="0" xfId="88" applyFont="1" applyFill="1" applyBorder="1"/>
    <xf numFmtId="0" fontId="29" fillId="0" borderId="0" xfId="88" applyFont="1" applyBorder="1"/>
    <xf numFmtId="3" fontId="28" fillId="0" borderId="12" xfId="43" applyNumberFormat="1" applyFont="1" applyBorder="1" applyAlignment="1">
      <alignment horizontal="center" vertical="center" wrapText="1"/>
    </xf>
    <xf numFmtId="3" fontId="28" fillId="0" borderId="29" xfId="90" applyNumberFormat="1" applyFont="1" applyBorder="1" applyAlignment="1">
      <alignment horizontal="center"/>
    </xf>
    <xf numFmtId="0" fontId="28" fillId="0" borderId="32" xfId="92" applyFont="1" applyBorder="1" applyAlignment="1">
      <alignment horizontal="center"/>
    </xf>
    <xf numFmtId="165" fontId="28" fillId="0" borderId="32" xfId="92" applyNumberFormat="1" applyFont="1" applyBorder="1" applyAlignment="1">
      <alignment horizontal="right"/>
    </xf>
    <xf numFmtId="0" fontId="28" fillId="0" borderId="35" xfId="92" applyFont="1" applyBorder="1" applyAlignment="1">
      <alignment horizontal="center"/>
    </xf>
    <xf numFmtId="0" fontId="29" fillId="0" borderId="0" xfId="95" applyFont="1"/>
    <xf numFmtId="0" fontId="28" fillId="0" borderId="31" xfId="96" applyFont="1" applyBorder="1" applyAlignment="1">
      <alignment horizontal="center"/>
    </xf>
    <xf numFmtId="0" fontId="28" fillId="0" borderId="38" xfId="96" applyFont="1" applyBorder="1" applyAlignment="1">
      <alignment horizontal="center"/>
    </xf>
    <xf numFmtId="0" fontId="29" fillId="0" borderId="40" xfId="96" applyFont="1" applyBorder="1" applyAlignment="1">
      <alignment horizontal="center"/>
    </xf>
    <xf numFmtId="0" fontId="29" fillId="0" borderId="41" xfId="96" applyFont="1" applyBorder="1" applyAlignment="1">
      <alignment horizontal="center"/>
    </xf>
    <xf numFmtId="0" fontId="28" fillId="0" borderId="41" xfId="96" applyFont="1" applyBorder="1" applyAlignment="1">
      <alignment horizontal="center"/>
    </xf>
    <xf numFmtId="0" fontId="29" fillId="0" borderId="42" xfId="96" applyFont="1" applyBorder="1" applyAlignment="1">
      <alignment horizontal="center"/>
    </xf>
    <xf numFmtId="0" fontId="29" fillId="0" borderId="43" xfId="96" applyFont="1" applyBorder="1" applyAlignment="1">
      <alignment horizontal="center"/>
    </xf>
    <xf numFmtId="0" fontId="28" fillId="0" borderId="43" xfId="96" applyFont="1" applyBorder="1" applyAlignment="1">
      <alignment horizontal="center"/>
    </xf>
    <xf numFmtId="0" fontId="29" fillId="0" borderId="43" xfId="96" applyFont="1" applyBorder="1" applyAlignment="1">
      <alignment horizontal="center" wrapText="1"/>
    </xf>
    <xf numFmtId="0" fontId="28" fillId="0" borderId="42" xfId="96" applyFont="1" applyBorder="1" applyAlignment="1">
      <alignment wrapText="1"/>
    </xf>
    <xf numFmtId="0" fontId="28" fillId="0" borderId="29" xfId="96" applyFont="1" applyBorder="1" applyAlignment="1">
      <alignment horizontal="center"/>
    </xf>
    <xf numFmtId="0" fontId="28" fillId="0" borderId="36" xfId="96" applyFont="1" applyBorder="1" applyAlignment="1">
      <alignment horizontal="center"/>
    </xf>
    <xf numFmtId="0" fontId="28" fillId="0" borderId="30" xfId="96" applyFont="1" applyBorder="1" applyAlignment="1">
      <alignment horizontal="center"/>
    </xf>
    <xf numFmtId="0" fontId="28" fillId="0" borderId="29" xfId="95" applyFont="1" applyBorder="1" applyAlignment="1">
      <alignment horizontal="center"/>
    </xf>
    <xf numFmtId="0" fontId="28" fillId="0" borderId="38" xfId="96" applyFont="1" applyBorder="1"/>
    <xf numFmtId="0" fontId="29" fillId="31" borderId="38" xfId="96" applyFont="1" applyFill="1" applyBorder="1"/>
    <xf numFmtId="0" fontId="29" fillId="0" borderId="44" xfId="96" applyFont="1" applyBorder="1"/>
    <xf numFmtId="0" fontId="29" fillId="0" borderId="45" xfId="96" applyFont="1" applyBorder="1"/>
    <xf numFmtId="0" fontId="29" fillId="0" borderId="29" xfId="95" applyFont="1" applyBorder="1"/>
    <xf numFmtId="0" fontId="28" fillId="0" borderId="41" xfId="96" applyFont="1" applyBorder="1"/>
    <xf numFmtId="0" fontId="29" fillId="31" borderId="41" xfId="96" applyFont="1" applyFill="1" applyBorder="1"/>
    <xf numFmtId="0" fontId="29" fillId="0" borderId="41" xfId="96" applyFont="1" applyBorder="1"/>
    <xf numFmtId="0" fontId="29" fillId="0" borderId="0" xfId="96" applyFont="1" applyBorder="1"/>
    <xf numFmtId="0" fontId="29" fillId="0" borderId="29" xfId="96" applyFont="1" applyBorder="1" applyAlignment="1">
      <alignment horizontal="center"/>
    </xf>
    <xf numFmtId="0" fontId="29" fillId="0" borderId="29" xfId="96" applyFont="1" applyBorder="1"/>
    <xf numFmtId="0" fontId="29" fillId="0" borderId="39" xfId="96" applyFont="1" applyBorder="1"/>
    <xf numFmtId="0" fontId="28" fillId="0" borderId="44" xfId="96" applyFont="1" applyBorder="1"/>
    <xf numFmtId="0" fontId="29" fillId="0" borderId="38" xfId="96" applyFont="1" applyBorder="1"/>
    <xf numFmtId="0" fontId="29" fillId="0" borderId="13" xfId="96" applyFont="1" applyBorder="1"/>
    <xf numFmtId="0" fontId="28" fillId="0" borderId="46" xfId="96" applyFont="1" applyBorder="1"/>
    <xf numFmtId="165" fontId="28" fillId="0" borderId="29" xfId="96" applyNumberFormat="1" applyFont="1" applyBorder="1"/>
    <xf numFmtId="0" fontId="29" fillId="0" borderId="29" xfId="95" applyFont="1" applyBorder="1" applyAlignment="1">
      <alignment wrapText="1"/>
    </xf>
    <xf numFmtId="0" fontId="29" fillId="0" borderId="29" xfId="95" applyFont="1" applyBorder="1" applyAlignment="1">
      <alignment horizontal="center"/>
    </xf>
    <xf numFmtId="3" fontId="29" fillId="0" borderId="29" xfId="96" applyNumberFormat="1" applyFont="1" applyBorder="1"/>
    <xf numFmtId="3" fontId="28" fillId="0" borderId="39" xfId="96" applyNumberFormat="1" applyFont="1" applyBorder="1"/>
    <xf numFmtId="3" fontId="29" fillId="0" borderId="29" xfId="95" applyNumberFormat="1" applyFont="1" applyBorder="1"/>
    <xf numFmtId="165" fontId="29" fillId="0" borderId="29" xfId="96" applyNumberFormat="1" applyFont="1" applyBorder="1"/>
    <xf numFmtId="3" fontId="29" fillId="0" borderId="39" xfId="96" applyNumberFormat="1" applyFont="1" applyBorder="1"/>
    <xf numFmtId="0" fontId="28" fillId="0" borderId="29" xfId="95" applyFont="1" applyBorder="1" applyAlignment="1">
      <alignment wrapText="1"/>
    </xf>
    <xf numFmtId="3" fontId="28" fillId="0" borderId="29" xfId="96" applyNumberFormat="1" applyFont="1" applyBorder="1"/>
    <xf numFmtId="0" fontId="28" fillId="0" borderId="0" xfId="95" applyFont="1"/>
    <xf numFmtId="0" fontId="29" fillId="0" borderId="31" xfId="95" applyFont="1" applyBorder="1" applyAlignment="1">
      <alignment horizontal="center"/>
    </xf>
    <xf numFmtId="0" fontId="28" fillId="0" borderId="29" xfId="96" applyFont="1" applyBorder="1"/>
    <xf numFmtId="0" fontId="29" fillId="31" borderId="29" xfId="96" applyFont="1" applyFill="1" applyBorder="1"/>
    <xf numFmtId="0" fontId="29" fillId="0" borderId="29" xfId="96" applyFont="1" applyBorder="1" applyAlignment="1">
      <alignment wrapText="1"/>
    </xf>
    <xf numFmtId="0" fontId="29" fillId="29" borderId="29" xfId="96" applyFont="1" applyFill="1" applyBorder="1" applyAlignment="1">
      <alignment horizontal="center"/>
    </xf>
    <xf numFmtId="0" fontId="29" fillId="0" borderId="0" xfId="87" applyFont="1" applyAlignment="1">
      <alignment horizontal="center"/>
    </xf>
    <xf numFmtId="0" fontId="28" fillId="0" borderId="31" xfId="87" applyFont="1" applyBorder="1" applyAlignment="1">
      <alignment horizontal="center"/>
    </xf>
    <xf numFmtId="0" fontId="28" fillId="0" borderId="38" xfId="87" applyFont="1" applyBorder="1" applyAlignment="1">
      <alignment horizontal="center"/>
    </xf>
    <xf numFmtId="0" fontId="29" fillId="0" borderId="40" xfId="87" applyFont="1" applyBorder="1" applyAlignment="1">
      <alignment horizontal="center"/>
    </xf>
    <xf numFmtId="0" fontId="28" fillId="0" borderId="40" xfId="87" applyFont="1" applyBorder="1" applyAlignment="1">
      <alignment horizontal="center"/>
    </xf>
    <xf numFmtId="0" fontId="28" fillId="0" borderId="41" xfId="87" applyFont="1" applyBorder="1" applyAlignment="1">
      <alignment horizontal="center"/>
    </xf>
    <xf numFmtId="0" fontId="28" fillId="0" borderId="41" xfId="87" applyFont="1" applyBorder="1" applyAlignment="1">
      <alignment horizontal="center" wrapText="1"/>
    </xf>
    <xf numFmtId="0" fontId="29" fillId="0" borderId="42" xfId="87" applyFont="1" applyBorder="1" applyAlignment="1">
      <alignment horizontal="center"/>
    </xf>
    <xf numFmtId="0" fontId="28" fillId="0" borderId="43" xfId="87" applyFont="1" applyBorder="1" applyAlignment="1">
      <alignment horizontal="center"/>
    </xf>
    <xf numFmtId="0" fontId="29" fillId="0" borderId="43" xfId="87" applyFont="1" applyBorder="1" applyAlignment="1">
      <alignment horizontal="center"/>
    </xf>
    <xf numFmtId="0" fontId="28" fillId="0" borderId="29" xfId="87" applyFont="1" applyBorder="1" applyAlignment="1">
      <alignment horizontal="center"/>
    </xf>
    <xf numFmtId="0" fontId="28" fillId="0" borderId="29" xfId="87" applyFont="1" applyBorder="1" applyAlignment="1">
      <alignment wrapText="1"/>
    </xf>
    <xf numFmtId="0" fontId="29" fillId="31" borderId="29" xfId="87" applyFont="1" applyFill="1" applyBorder="1"/>
    <xf numFmtId="0" fontId="29" fillId="0" borderId="29" xfId="87" applyFont="1" applyBorder="1"/>
    <xf numFmtId="0" fontId="28" fillId="0" borderId="42" xfId="87" applyFont="1" applyBorder="1" applyAlignment="1">
      <alignment horizontal="center"/>
    </xf>
    <xf numFmtId="0" fontId="29" fillId="0" borderId="42" xfId="87" applyFont="1" applyBorder="1"/>
    <xf numFmtId="0" fontId="28" fillId="0" borderId="29" xfId="87" applyFont="1" applyFill="1" applyBorder="1"/>
    <xf numFmtId="0" fontId="29" fillId="0" borderId="31" xfId="87" applyFont="1" applyBorder="1"/>
    <xf numFmtId="3" fontId="28" fillId="0" borderId="29" xfId="87" applyNumberFormat="1" applyFont="1" applyBorder="1"/>
    <xf numFmtId="3" fontId="29" fillId="0" borderId="42" xfId="87" applyNumberFormat="1" applyFont="1" applyBorder="1"/>
    <xf numFmtId="3" fontId="29" fillId="0" borderId="29" xfId="87" applyNumberFormat="1" applyFont="1" applyBorder="1"/>
    <xf numFmtId="0" fontId="28" fillId="0" borderId="31" xfId="87" applyFont="1" applyFill="1" applyBorder="1"/>
    <xf numFmtId="3" fontId="28" fillId="0" borderId="31" xfId="87" applyNumberFormat="1" applyFont="1" applyBorder="1"/>
    <xf numFmtId="0" fontId="28" fillId="0" borderId="29" xfId="87" applyFont="1" applyBorder="1"/>
    <xf numFmtId="3" fontId="29" fillId="0" borderId="31" xfId="87" applyNumberFormat="1" applyFont="1" applyBorder="1"/>
    <xf numFmtId="3" fontId="28" fillId="0" borderId="12" xfId="50" applyNumberFormat="1" applyFont="1" applyBorder="1" applyAlignment="1">
      <alignment horizontal="center" vertical="center" wrapText="1"/>
    </xf>
    <xf numFmtId="3" fontId="30" fillId="29" borderId="12" xfId="50" applyNumberFormat="1" applyFont="1" applyFill="1" applyBorder="1" applyAlignment="1">
      <alignment wrapText="1"/>
    </xf>
    <xf numFmtId="3" fontId="31" fillId="29" borderId="12" xfId="50" applyNumberFormat="1" applyFont="1" applyFill="1" applyBorder="1" applyAlignment="1">
      <alignment wrapText="1"/>
    </xf>
    <xf numFmtId="3" fontId="31" fillId="29" borderId="12" xfId="49" applyNumberFormat="1" applyFont="1" applyFill="1" applyBorder="1" applyAlignment="1">
      <alignment wrapText="1"/>
    </xf>
    <xf numFmtId="3" fontId="29" fillId="0" borderId="12" xfId="50" applyNumberFormat="1" applyFont="1" applyBorder="1" applyAlignment="1">
      <alignment horizontal="left" wrapText="1"/>
    </xf>
    <xf numFmtId="3" fontId="29" fillId="29" borderId="12" xfId="50" applyNumberFormat="1" applyFont="1" applyFill="1" applyBorder="1" applyAlignment="1">
      <alignment wrapText="1"/>
    </xf>
    <xf numFmtId="3" fontId="34" fillId="0" borderId="0" xfId="0" applyNumberFormat="1" applyFont="1" applyFill="1" applyBorder="1"/>
    <xf numFmtId="0" fontId="29" fillId="29" borderId="14" xfId="49" applyFont="1" applyFill="1" applyBorder="1" applyAlignment="1">
      <alignment wrapText="1"/>
    </xf>
    <xf numFmtId="0" fontId="29" fillId="0" borderId="12" xfId="86" applyFont="1" applyBorder="1"/>
    <xf numFmtId="0" fontId="28" fillId="0" borderId="0" xfId="50" applyFont="1" applyBorder="1" applyAlignment="1">
      <alignment horizontal="center" vertical="center" wrapText="1"/>
    </xf>
    <xf numFmtId="3" fontId="28" fillId="30" borderId="0" xfId="49" applyNumberFormat="1" applyFont="1" applyFill="1" applyBorder="1" applyAlignment="1">
      <alignment horizontal="right" wrapText="1"/>
    </xf>
    <xf numFmtId="3" fontId="29" fillId="30" borderId="0" xfId="49" applyNumberFormat="1" applyFont="1" applyFill="1" applyBorder="1" applyAlignment="1">
      <alignment horizontal="right" wrapText="1"/>
    </xf>
    <xf numFmtId="3" fontId="28" fillId="0" borderId="0" xfId="86" applyNumberFormat="1" applyFont="1" applyFill="1" applyBorder="1" applyAlignment="1">
      <alignment horizontal="right"/>
    </xf>
    <xf numFmtId="3" fontId="29" fillId="0" borderId="0" xfId="86" applyNumberFormat="1" applyFont="1" applyFill="1" applyBorder="1" applyAlignment="1">
      <alignment horizontal="right"/>
    </xf>
    <xf numFmtId="3" fontId="29" fillId="29" borderId="12" xfId="50" applyNumberFormat="1" applyFont="1" applyFill="1" applyBorder="1"/>
    <xf numFmtId="3" fontId="29" fillId="29" borderId="15" xfId="50" applyNumberFormat="1" applyFont="1" applyFill="1" applyBorder="1"/>
    <xf numFmtId="0" fontId="28" fillId="0" borderId="12" xfId="0" applyFont="1" applyBorder="1" applyAlignment="1">
      <alignment horizontal="right"/>
    </xf>
    <xf numFmtId="3" fontId="28" fillId="0" borderId="12" xfId="0" applyNumberFormat="1" applyFont="1" applyBorder="1"/>
    <xf numFmtId="49" fontId="28" fillId="0" borderId="12" xfId="0" applyNumberFormat="1" applyFont="1" applyBorder="1" applyAlignment="1">
      <alignment horizontal="right"/>
    </xf>
    <xf numFmtId="0" fontId="29" fillId="0" borderId="12" xfId="0" applyFont="1" applyBorder="1" applyAlignment="1">
      <alignment horizontal="right"/>
    </xf>
    <xf numFmtId="49" fontId="29" fillId="0" borderId="12" xfId="0" applyNumberFormat="1" applyFont="1" applyBorder="1" applyAlignment="1">
      <alignment horizontal="right"/>
    </xf>
    <xf numFmtId="49" fontId="29" fillId="0" borderId="12" xfId="0" applyNumberFormat="1" applyFont="1" applyBorder="1" applyAlignment="1">
      <alignment horizontal="right" vertical="top"/>
    </xf>
    <xf numFmtId="3" fontId="29" fillId="29" borderId="26" xfId="50" applyNumberFormat="1" applyFont="1" applyFill="1" applyBorder="1" applyAlignment="1">
      <alignment horizontal="right" wrapText="1"/>
    </xf>
    <xf numFmtId="3" fontId="28" fillId="29" borderId="26" xfId="50" applyNumberFormat="1" applyFont="1" applyFill="1" applyBorder="1" applyAlignment="1">
      <alignment horizontal="right" wrapText="1"/>
    </xf>
    <xf numFmtId="3" fontId="29" fillId="29" borderId="0" xfId="50" applyNumberFormat="1" applyFont="1" applyFill="1" applyBorder="1" applyAlignment="1">
      <alignment horizontal="right" wrapText="1"/>
    </xf>
    <xf numFmtId="49" fontId="29" fillId="0" borderId="12" xfId="0" applyNumberFormat="1" applyFont="1" applyBorder="1"/>
    <xf numFmtId="3" fontId="29" fillId="0" borderId="15" xfId="0" applyNumberFormat="1" applyFont="1" applyFill="1" applyBorder="1" applyAlignment="1">
      <alignment horizontal="right" wrapText="1"/>
    </xf>
    <xf numFmtId="3" fontId="29" fillId="0" borderId="15" xfId="0" applyNumberFormat="1" applyFont="1" applyFill="1" applyBorder="1"/>
    <xf numFmtId="0" fontId="31" fillId="0" borderId="12" xfId="85" applyFont="1" applyFill="1" applyBorder="1" applyAlignment="1">
      <alignment horizontal="left" vertical="center" wrapText="1"/>
    </xf>
    <xf numFmtId="0" fontId="29" fillId="0" borderId="12" xfId="86" applyFont="1" applyBorder="1" applyAlignment="1">
      <alignment wrapText="1"/>
    </xf>
    <xf numFmtId="0" fontId="31" fillId="0" borderId="0" xfId="85" applyFont="1" applyFill="1" applyBorder="1"/>
    <xf numFmtId="0" fontId="28" fillId="0" borderId="25" xfId="50" applyFont="1" applyBorder="1" applyAlignment="1">
      <alignment horizontal="center" vertical="center" wrapText="1"/>
    </xf>
    <xf numFmtId="0" fontId="22" fillId="0" borderId="25" xfId="50" applyFont="1" applyBorder="1" applyAlignment="1">
      <alignment horizontal="center" vertical="center" wrapText="1"/>
    </xf>
    <xf numFmtId="0" fontId="28" fillId="0" borderId="12" xfId="5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12" xfId="45" applyFont="1" applyFill="1" applyBorder="1" applyAlignment="1">
      <alignment horizontal="center" vertical="center"/>
    </xf>
    <xf numFmtId="0" fontId="28" fillId="0" borderId="12" xfId="45" applyFont="1" applyBorder="1" applyAlignment="1">
      <alignment horizontal="center" vertical="center"/>
    </xf>
    <xf numFmtId="0" fontId="28" fillId="29" borderId="12" xfId="45" applyFont="1" applyFill="1" applyBorder="1" applyAlignment="1">
      <alignment horizontal="center" vertical="center"/>
    </xf>
    <xf numFmtId="0" fontId="28" fillId="29" borderId="12" xfId="45" applyFont="1" applyFill="1" applyBorder="1" applyAlignment="1">
      <alignment horizontal="center" vertical="center" wrapText="1"/>
    </xf>
    <xf numFmtId="0" fontId="28" fillId="0" borderId="25" xfId="44" applyFont="1" applyBorder="1" applyAlignment="1">
      <alignment horizontal="center" vertical="center"/>
    </xf>
    <xf numFmtId="0" fontId="28" fillId="0" borderId="25" xfId="85" applyFont="1" applyFill="1" applyBorder="1" applyAlignment="1">
      <alignment horizontal="center" vertical="center"/>
    </xf>
    <xf numFmtId="3" fontId="28" fillId="0" borderId="25" xfId="43" applyNumberFormat="1" applyFont="1" applyBorder="1" applyAlignment="1">
      <alignment horizontal="center" vertical="center" wrapText="1"/>
    </xf>
    <xf numFmtId="3" fontId="28" fillId="0" borderId="0" xfId="43" applyNumberFormat="1" applyFont="1" applyBorder="1" applyAlignment="1">
      <alignment horizontal="center" vertical="center" wrapText="1"/>
    </xf>
    <xf numFmtId="3" fontId="28" fillId="0" borderId="0" xfId="44" applyNumberFormat="1" applyFont="1" applyBorder="1" applyAlignment="1">
      <alignment horizontal="center"/>
    </xf>
    <xf numFmtId="3" fontId="28" fillId="0" borderId="0" xfId="44" applyNumberFormat="1" applyFont="1" applyBorder="1" applyAlignment="1">
      <alignment horizontal="center" wrapText="1"/>
    </xf>
    <xf numFmtId="3" fontId="28" fillId="0" borderId="0" xfId="48" applyNumberFormat="1" applyFont="1" applyBorder="1" applyAlignment="1">
      <alignment horizontal="center"/>
    </xf>
    <xf numFmtId="3" fontId="28" fillId="0" borderId="47" xfId="48" applyNumberFormat="1" applyFont="1" applyBorder="1" applyAlignment="1">
      <alignment horizontal="center"/>
    </xf>
    <xf numFmtId="0" fontId="28" fillId="0" borderId="19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3" fontId="28" fillId="0" borderId="0" xfId="90" applyNumberFormat="1" applyFont="1" applyBorder="1" applyAlignment="1">
      <alignment horizontal="center" wrapText="1"/>
    </xf>
    <xf numFmtId="0" fontId="28" fillId="0" borderId="0" xfId="91" applyFont="1" applyAlignment="1">
      <alignment horizontal="center"/>
    </xf>
    <xf numFmtId="0" fontId="28" fillId="0" borderId="0" xfId="95" applyFont="1" applyBorder="1" applyAlignment="1">
      <alignment horizontal="center"/>
    </xf>
    <xf numFmtId="0" fontId="28" fillId="0" borderId="29" xfId="96" applyFont="1" applyBorder="1" applyAlignment="1">
      <alignment horizontal="center" wrapText="1"/>
    </xf>
    <xf numFmtId="0" fontId="28" fillId="0" borderId="39" xfId="96" applyFont="1" applyBorder="1" applyAlignment="1">
      <alignment horizontal="center" wrapText="1"/>
    </xf>
    <xf numFmtId="3" fontId="34" fillId="0" borderId="0" xfId="87" applyNumberFormat="1" applyFont="1" applyFill="1" applyBorder="1" applyAlignment="1">
      <alignment horizontal="left" wrapText="1"/>
    </xf>
    <xf numFmtId="3" fontId="28" fillId="0" borderId="0" xfId="87" applyNumberFormat="1" applyFont="1" applyBorder="1" applyAlignment="1">
      <alignment horizontal="center" vertical="center" wrapText="1"/>
    </xf>
    <xf numFmtId="3" fontId="34" fillId="0" borderId="0" xfId="87" applyNumberFormat="1" applyFont="1" applyFill="1" applyAlignment="1">
      <alignment horizontal="center" wrapText="1"/>
    </xf>
    <xf numFmtId="3" fontId="34" fillId="0" borderId="0" xfId="87" applyNumberFormat="1" applyFont="1" applyFill="1" applyAlignment="1">
      <alignment horizontal="left" wrapText="1"/>
    </xf>
    <xf numFmtId="3" fontId="28" fillId="0" borderId="0" xfId="87" applyNumberFormat="1" applyFont="1" applyBorder="1" applyAlignment="1">
      <alignment horizontal="left"/>
    </xf>
    <xf numFmtId="3" fontId="34" fillId="0" borderId="0" xfId="87" applyNumberFormat="1" applyFont="1" applyFill="1" applyBorder="1" applyAlignment="1">
      <alignment horizontal="center" wrapText="1"/>
    </xf>
    <xf numFmtId="0" fontId="39" fillId="0" borderId="0" xfId="89" applyFont="1" applyBorder="1" applyAlignment="1">
      <alignment horizontal="center" wrapText="1"/>
    </xf>
    <xf numFmtId="0" fontId="28" fillId="0" borderId="0" xfId="87" applyFont="1" applyFill="1" applyBorder="1" applyAlignment="1">
      <alignment horizontal="center"/>
    </xf>
    <xf numFmtId="0" fontId="28" fillId="0" borderId="31" xfId="87" applyFont="1" applyBorder="1" applyAlignment="1">
      <alignment horizontal="center"/>
    </xf>
    <xf numFmtId="0" fontId="28" fillId="0" borderId="24" xfId="50" applyFont="1" applyBorder="1" applyAlignment="1">
      <alignment horizontal="center" wrapText="1"/>
    </xf>
  </cellXfs>
  <cellStyles count="137">
    <cellStyle name="20% - 1. jelölőszín" xfId="1" builtinId="30" customBuiltin="1"/>
    <cellStyle name="20% - 1. jelölőszín 2" xfId="97"/>
    <cellStyle name="20% - 2. jelölőszín" xfId="2" builtinId="34" customBuiltin="1"/>
    <cellStyle name="20% - 2. jelölőszín 2" xfId="98"/>
    <cellStyle name="20% - 3. jelölőszín" xfId="3" builtinId="38" customBuiltin="1"/>
    <cellStyle name="20% - 3. jelölőszín 2" xfId="99"/>
    <cellStyle name="20% - 4. jelölőszín" xfId="4" builtinId="42" customBuiltin="1"/>
    <cellStyle name="20% - 4. jelölőszín 2" xfId="100"/>
    <cellStyle name="20% - 5. jelölőszín" xfId="5" builtinId="46" customBuiltin="1"/>
    <cellStyle name="20% - 5. jelölőszín 2" xfId="101"/>
    <cellStyle name="20% - 6. jelölőszín" xfId="6" builtinId="50" customBuiltin="1"/>
    <cellStyle name="20% - 6. jelölőszín 2" xfId="102"/>
    <cellStyle name="20% - Accent1" xfId="53"/>
    <cellStyle name="20% - Accent2" xfId="54"/>
    <cellStyle name="20% - Accent3" xfId="55"/>
    <cellStyle name="20% - Accent4" xfId="56"/>
    <cellStyle name="20% - Accent5" xfId="57"/>
    <cellStyle name="20% - Accent6" xfId="58"/>
    <cellStyle name="40% - 1. jelölőszín" xfId="7" builtinId="31" customBuiltin="1"/>
    <cellStyle name="40% - 1. jelölőszín 2" xfId="103"/>
    <cellStyle name="40% - 2. jelölőszín" xfId="8" builtinId="35" customBuiltin="1"/>
    <cellStyle name="40% - 2. jelölőszín 2" xfId="104"/>
    <cellStyle name="40% - 3. jelölőszín" xfId="9" builtinId="39" customBuiltin="1"/>
    <cellStyle name="40% - 3. jelölőszín 2" xfId="105"/>
    <cellStyle name="40% - 4. jelölőszín" xfId="10" builtinId="43" customBuiltin="1"/>
    <cellStyle name="40% - 4. jelölőszín 2" xfId="106"/>
    <cellStyle name="40% - 5. jelölőszín" xfId="11" builtinId="47" customBuiltin="1"/>
    <cellStyle name="40% - 5. jelölőszín 2" xfId="107"/>
    <cellStyle name="40% - 6. jelölőszín" xfId="12" builtinId="51" customBuiltin="1"/>
    <cellStyle name="40% - 6. jelölőszín 2" xfId="108"/>
    <cellStyle name="40% - Accent1" xfId="59"/>
    <cellStyle name="40% - Accent2" xfId="60"/>
    <cellStyle name="40% - Accent3" xfId="61"/>
    <cellStyle name="40% - Accent4" xfId="62"/>
    <cellStyle name="40% - Accent5" xfId="63"/>
    <cellStyle name="40% - Accent6" xfId="64"/>
    <cellStyle name="60% - 1. jelölőszín" xfId="13" builtinId="32" customBuiltin="1"/>
    <cellStyle name="60% - 1. jelölőszín 2" xfId="109"/>
    <cellStyle name="60% - 2. jelölőszín" xfId="14" builtinId="36" customBuiltin="1"/>
    <cellStyle name="60% - 2. jelölőszín 2" xfId="110"/>
    <cellStyle name="60% - 3. jelölőszín" xfId="15" builtinId="40" customBuiltin="1"/>
    <cellStyle name="60% - 3. jelölőszín 2" xfId="111"/>
    <cellStyle name="60% - 4. jelölőszín" xfId="16" builtinId="44" customBuiltin="1"/>
    <cellStyle name="60% - 4. jelölőszín 2" xfId="112"/>
    <cellStyle name="60% - 5. jelölőszín" xfId="17" builtinId="48" customBuiltin="1"/>
    <cellStyle name="60% - 5. jelölőszín 2" xfId="113"/>
    <cellStyle name="60% - 6. jelölőszín" xfId="18" builtinId="52" customBuiltin="1"/>
    <cellStyle name="60% - 6. jelölőszín 2" xfId="11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evitel" xfId="26" builtinId="20" customBuiltin="1"/>
    <cellStyle name="Bevitel 2" xfId="115"/>
    <cellStyle name="Calculation" xfId="27"/>
    <cellStyle name="Check Cell" xfId="28"/>
    <cellStyle name="Cím" xfId="29" builtinId="15" customBuiltin="1"/>
    <cellStyle name="Cím 2" xfId="116"/>
    <cellStyle name="Címsor 1" xfId="30" builtinId="16" customBuiltin="1"/>
    <cellStyle name="Címsor 1 2" xfId="117"/>
    <cellStyle name="Címsor 2" xfId="31" builtinId="17" customBuiltin="1"/>
    <cellStyle name="Címsor 2 2" xfId="118"/>
    <cellStyle name="Címsor 3" xfId="32" builtinId="18" customBuiltin="1"/>
    <cellStyle name="Címsor 3 2" xfId="119"/>
    <cellStyle name="Címsor 4" xfId="33" builtinId="19" customBuiltin="1"/>
    <cellStyle name="Címsor 4 2" xfId="120"/>
    <cellStyle name="Excel Built-in Normál 2" xfId="121"/>
    <cellStyle name="Excel Built-in Normál_2012. évi költségvetés I. módosítás VÉGLEGES" xfId="122"/>
    <cellStyle name="Explanatory Text" xfId="34"/>
    <cellStyle name="Ezres" xfId="94" builtinId="3"/>
    <cellStyle name="Ezres 2" xfId="35"/>
    <cellStyle name="Ezres 3" xfId="84"/>
    <cellStyle name="Ezres 3 2" xfId="123"/>
    <cellStyle name="Ezres 4" xfId="124"/>
    <cellStyle name="Figyelmeztetés" xfId="36" builtinId="11" customBuiltin="1"/>
    <cellStyle name="Figyelmeztetés 2" xfId="125"/>
    <cellStyle name="Good" xfId="37"/>
    <cellStyle name="Heading 1" xfId="71"/>
    <cellStyle name="Heading 2" xfId="72"/>
    <cellStyle name="Heading 3" xfId="73"/>
    <cellStyle name="Heading 4" xfId="74"/>
    <cellStyle name="Hivatkozott cella" xfId="38" builtinId="24" customBuiltin="1"/>
    <cellStyle name="Hivatkozott cella 2" xfId="126"/>
    <cellStyle name="Input" xfId="75"/>
    <cellStyle name="Jegyzet" xfId="39" builtinId="10" customBuiltin="1"/>
    <cellStyle name="Jegyzet 2" xfId="127"/>
    <cellStyle name="Kimenet" xfId="40" builtinId="21" customBuiltin="1"/>
    <cellStyle name="Kimenet 2" xfId="128"/>
    <cellStyle name="Linked Cell" xfId="76"/>
    <cellStyle name="Neutral" xfId="41"/>
    <cellStyle name="Normál" xfId="0" builtinId="0"/>
    <cellStyle name="Normál 2" xfId="42"/>
    <cellStyle name="Normál 2 2" xfId="129"/>
    <cellStyle name="Normál 3" xfId="130"/>
    <cellStyle name="Normál 3 2" xfId="131"/>
    <cellStyle name="Normál 3 2 2" xfId="132"/>
    <cellStyle name="Normál 4" xfId="89"/>
    <cellStyle name="Normál 5" xfId="88"/>
    <cellStyle name="Normál 6" xfId="133"/>
    <cellStyle name="Normál 7" xfId="134"/>
    <cellStyle name="Normál 7 2" xfId="135"/>
    <cellStyle name="Normál_2007_Koncepció táblák" xfId="86"/>
    <cellStyle name="Normál_2007_Koncepció táblák_2013. évi költségvetés I." xfId="43"/>
    <cellStyle name="Normál_2012. évi költségvetés I. módosítás VÉGLEGES" xfId="90"/>
    <cellStyle name="Normál_2013 évi költségvetéshez 2013.02.19." xfId="95"/>
    <cellStyle name="Normál_2013 évi költségvetéshez 2013.02.19._2014 évi költségvetés Tündi táblák" xfId="87"/>
    <cellStyle name="Normál_2013. évi költségvetés I." xfId="44"/>
    <cellStyle name="Normál_2013. évi költségvetés I._2013. évi költségvetés előirányzat nyilvántartás" xfId="45"/>
    <cellStyle name="Normál_2013. évi költségvetés I._2013. évi költségvetés II. forduló testületi előterjesztés" xfId="46"/>
    <cellStyle name="Normál_2013. évi költségvetés I._iNTÉZMÉNYI NORMATÍVA 2014" xfId="47"/>
    <cellStyle name="Normál_2013. évi költségvetés II. forduló testületi előterjesztés" xfId="48"/>
    <cellStyle name="Normál_2013. évi költségvetés II. forduló testületi előterjesztés2." xfId="91"/>
    <cellStyle name="Normál_4. sz. melléklet" xfId="92"/>
    <cellStyle name="Normal_KARSZJ3" xfId="77"/>
    <cellStyle name="Normál_költségvetés10melléklet" xfId="85"/>
    <cellStyle name="Normal_KTRSZJ" xfId="78"/>
    <cellStyle name="Normál_Másolat eredetijeKÖLTSÉGVETÉS2005új1" xfId="49"/>
    <cellStyle name="Normál_Másolat eredetijeKÖLTSÉGVETÉS2005új1 2" xfId="93"/>
    <cellStyle name="Normál_Másolat eredetijeKÖLTSÉGVETÉS2005új1_2013. évi költségvetés I." xfId="50"/>
    <cellStyle name="Normál_Másolat eredetijeKÖLTSÉGVETÉS2005új1_2013. évi költségvetés II. forduló testületi előterjesztés" xfId="51"/>
    <cellStyle name="Normál_Munka4_2013 évi költségvetéshez 2013.02.19." xfId="96"/>
    <cellStyle name="Note" xfId="79"/>
    <cellStyle name="Output" xfId="80"/>
    <cellStyle name="Összesen" xfId="52" builtinId="25" customBuiltin="1"/>
    <cellStyle name="Összesen 2" xfId="136"/>
    <cellStyle name="Title" xfId="81"/>
    <cellStyle name="Total" xfId="82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~1\HamarEva\LOCALS~1\Temp\M&#225;solat%20eredetijeksh19000282011.11.14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HamarEva/LOCALS~1/Temp/M&#225;solat%20eredetijeksh19000282011.11.14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11-2012)"/>
      <sheetName val="2.2.1. (TKT fennt.2012-2013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Bonyhád</v>
          </cell>
        </row>
        <row r="382">
          <cell r="BT382" t="str">
            <v>Bonyhádvarasd</v>
          </cell>
        </row>
        <row r="383">
          <cell r="BT383" t="str">
            <v>Bonnya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Bozzai</v>
          </cell>
        </row>
        <row r="402">
          <cell r="BT402" t="str">
            <v>Bozsok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Cún</v>
          </cell>
        </row>
        <row r="459">
          <cell r="BT459" t="str">
            <v>Csabacsűd</v>
          </cell>
        </row>
        <row r="460">
          <cell r="BT460" t="str">
            <v>Csabaszabadi</v>
          </cell>
        </row>
        <row r="461">
          <cell r="BT461" t="str">
            <v>Csabdi</v>
          </cell>
        </row>
        <row r="462">
          <cell r="BT462" t="str">
            <v>Csabrendek</v>
          </cell>
        </row>
        <row r="463">
          <cell r="BT463" t="str">
            <v>Csáfordjánosfa</v>
          </cell>
        </row>
        <row r="464">
          <cell r="BT464" t="str">
            <v>Csaholc</v>
          </cell>
        </row>
        <row r="465">
          <cell r="BT465" t="str">
            <v>Csajág</v>
          </cell>
        </row>
        <row r="466">
          <cell r="BT466" t="str">
            <v>Csákány</v>
          </cell>
        </row>
        <row r="467">
          <cell r="BT467" t="str">
            <v>Csákánydoroszló</v>
          </cell>
        </row>
        <row r="468">
          <cell r="BT468" t="str">
            <v>Csákberény</v>
          </cell>
        </row>
        <row r="469">
          <cell r="BT469" t="str">
            <v>Csákvár</v>
          </cell>
        </row>
        <row r="470">
          <cell r="BT470" t="str">
            <v>Csanádalberti</v>
          </cell>
        </row>
        <row r="471">
          <cell r="BT471" t="str">
            <v>Csanádapáca</v>
          </cell>
        </row>
        <row r="472">
          <cell r="BT472" t="str">
            <v>Csanádpalota</v>
          </cell>
        </row>
        <row r="473">
          <cell r="BT473" t="str">
            <v>Csánig</v>
          </cell>
        </row>
        <row r="474">
          <cell r="BT474" t="str">
            <v>Csány</v>
          </cell>
        </row>
        <row r="475">
          <cell r="BT475" t="str">
            <v>Csányoszró</v>
          </cell>
        </row>
        <row r="476">
          <cell r="BT476" t="str">
            <v>Csanytelek</v>
          </cell>
        </row>
        <row r="477">
          <cell r="BT477" t="str">
            <v>Csapi</v>
          </cell>
        </row>
        <row r="478">
          <cell r="BT478" t="str">
            <v>Csapod</v>
          </cell>
        </row>
        <row r="479">
          <cell r="BT479" t="str">
            <v>Csárdaszállás</v>
          </cell>
        </row>
        <row r="480">
          <cell r="BT480" t="str">
            <v>Csarnóta</v>
          </cell>
        </row>
        <row r="481">
          <cell r="BT481" t="str">
            <v>Csaroda</v>
          </cell>
        </row>
        <row r="482">
          <cell r="BT482" t="str">
            <v>Császár</v>
          </cell>
        </row>
        <row r="483">
          <cell r="BT483" t="str">
            <v>Császártöltés</v>
          </cell>
        </row>
        <row r="484">
          <cell r="BT484" t="str">
            <v>Császló</v>
          </cell>
        </row>
        <row r="485">
          <cell r="BT485" t="str">
            <v>Csátalja</v>
          </cell>
        </row>
        <row r="486">
          <cell r="BT486" t="str">
            <v>Csatár</v>
          </cell>
        </row>
        <row r="487">
          <cell r="BT487" t="str">
            <v>Csataszög</v>
          </cell>
        </row>
        <row r="488">
          <cell r="BT488" t="str">
            <v>Csatka</v>
          </cell>
        </row>
        <row r="489">
          <cell r="BT489" t="str">
            <v>Csávoly</v>
          </cell>
        </row>
        <row r="490">
          <cell r="BT490" t="str">
            <v>Csebény</v>
          </cell>
        </row>
        <row r="491">
          <cell r="BT491" t="str">
            <v>Csécse</v>
          </cell>
        </row>
        <row r="492">
          <cell r="BT492" t="str">
            <v>Csegöld</v>
          </cell>
        </row>
        <row r="493">
          <cell r="BT493" t="str">
            <v>Csehbánya</v>
          </cell>
        </row>
        <row r="494">
          <cell r="BT494" t="str">
            <v>Csehi</v>
          </cell>
        </row>
        <row r="495">
          <cell r="BT495" t="str">
            <v>Csehimindszent</v>
          </cell>
        </row>
        <row r="496">
          <cell r="BT496" t="str">
            <v>Csém</v>
          </cell>
        </row>
        <row r="497">
          <cell r="BT497" t="str">
            <v>Csemő</v>
          </cell>
        </row>
        <row r="498">
          <cell r="BT498" t="str">
            <v>Csempeszkopács</v>
          </cell>
        </row>
        <row r="499">
          <cell r="BT499" t="str">
            <v>Csengele</v>
          </cell>
        </row>
        <row r="500">
          <cell r="BT500" t="str">
            <v>Csenger</v>
          </cell>
        </row>
        <row r="501">
          <cell r="BT501" t="str">
            <v>Csengersima</v>
          </cell>
        </row>
        <row r="502">
          <cell r="BT502" t="str">
            <v>Csengerújfalu</v>
          </cell>
        </row>
        <row r="503">
          <cell r="BT503" t="str">
            <v>Csengőd</v>
          </cell>
        </row>
        <row r="504">
          <cell r="BT504" t="str">
            <v>Csénye</v>
          </cell>
        </row>
        <row r="505">
          <cell r="BT505" t="str">
            <v>Csenyéte</v>
          </cell>
        </row>
        <row r="506">
          <cell r="BT506" t="str">
            <v>Csép</v>
          </cell>
        </row>
        <row r="507">
          <cell r="BT507" t="str">
            <v>Csépa</v>
          </cell>
        </row>
        <row r="508">
          <cell r="BT508" t="str">
            <v>Csepreg</v>
          </cell>
        </row>
        <row r="509">
          <cell r="BT509" t="str">
            <v>Csér</v>
          </cell>
        </row>
        <row r="510">
          <cell r="BT510" t="str">
            <v>Cserdi</v>
          </cell>
        </row>
        <row r="511">
          <cell r="BT511" t="str">
            <v>Cserénfa</v>
          </cell>
        </row>
        <row r="512">
          <cell r="BT512" t="str">
            <v>Cserépfalu</v>
          </cell>
        </row>
        <row r="513">
          <cell r="BT513" t="str">
            <v>Cserépváralja</v>
          </cell>
        </row>
        <row r="514">
          <cell r="BT514" t="str">
            <v>Cserháthaláp</v>
          </cell>
        </row>
        <row r="515">
          <cell r="BT515" t="str">
            <v>Cserhátsurány</v>
          </cell>
        </row>
        <row r="516">
          <cell r="BT516" t="str">
            <v>Cserhátszentiván</v>
          </cell>
        </row>
        <row r="517">
          <cell r="BT517" t="str">
            <v>Cserkeszőlő</v>
          </cell>
        </row>
        <row r="518">
          <cell r="BT518" t="str">
            <v>Cserkút</v>
          </cell>
        </row>
        <row r="519">
          <cell r="BT519" t="str">
            <v>Csernely</v>
          </cell>
        </row>
        <row r="520">
          <cell r="BT520" t="str">
            <v>Cserszegtomaj</v>
          </cell>
        </row>
        <row r="521">
          <cell r="BT521" t="str">
            <v>Csertalakos</v>
          </cell>
        </row>
        <row r="522">
          <cell r="BT522" t="str">
            <v>Csertő</v>
          </cell>
        </row>
        <row r="523">
          <cell r="BT523" t="str">
            <v>Csesznek</v>
          </cell>
        </row>
        <row r="524">
          <cell r="BT524" t="str">
            <v>Csesztreg</v>
          </cell>
        </row>
        <row r="525">
          <cell r="BT525" t="str">
            <v>Csesztve</v>
          </cell>
        </row>
        <row r="526">
          <cell r="BT526" t="str">
            <v>Csetény</v>
          </cell>
        </row>
        <row r="527">
          <cell r="BT527" t="str">
            <v>Csévharaszt</v>
          </cell>
        </row>
        <row r="528">
          <cell r="BT528" t="str">
            <v>Csibrák</v>
          </cell>
        </row>
        <row r="529">
          <cell r="BT529" t="str">
            <v>Csikéria</v>
          </cell>
        </row>
        <row r="530">
          <cell r="BT530" t="str">
            <v>Csikóstőttős</v>
          </cell>
        </row>
        <row r="531">
          <cell r="BT531" t="str">
            <v>Csikvánd</v>
          </cell>
        </row>
        <row r="532">
          <cell r="BT532" t="str">
            <v>Csincse</v>
          </cell>
        </row>
        <row r="533">
          <cell r="BT533" t="str">
            <v>Csipkerek</v>
          </cell>
        </row>
        <row r="534">
          <cell r="BT534" t="str">
            <v>Csitár</v>
          </cell>
        </row>
        <row r="535">
          <cell r="BT535" t="str">
            <v>Csobád</v>
          </cell>
        </row>
        <row r="536">
          <cell r="BT536" t="str">
            <v>Csobaj</v>
          </cell>
        </row>
        <row r="537">
          <cell r="BT537" t="str">
            <v>Csobánka</v>
          </cell>
        </row>
        <row r="538">
          <cell r="BT538" t="str">
            <v>Csókakő</v>
          </cell>
        </row>
        <row r="539">
          <cell r="BT539" t="str">
            <v>Csokonyavisonta</v>
          </cell>
        </row>
        <row r="540">
          <cell r="BT540" t="str">
            <v>Csokvaomány</v>
          </cell>
        </row>
        <row r="541">
          <cell r="BT541" t="str">
            <v>Csolnok</v>
          </cell>
        </row>
        <row r="542">
          <cell r="BT542" t="str">
            <v>Csólyospálos</v>
          </cell>
        </row>
        <row r="543">
          <cell r="BT543" t="str">
            <v>Csoma</v>
          </cell>
        </row>
        <row r="544">
          <cell r="BT544" t="str">
            <v>Csomád</v>
          </cell>
        </row>
        <row r="545">
          <cell r="BT545" t="str">
            <v>Csombárd</v>
          </cell>
        </row>
        <row r="546">
          <cell r="BT546" t="str">
            <v>Csongrád</v>
          </cell>
        </row>
        <row r="547">
          <cell r="BT547" t="str">
            <v>Csonkahegyhát</v>
          </cell>
        </row>
        <row r="548">
          <cell r="BT548" t="str">
            <v>Csonkamindszent</v>
          </cell>
        </row>
        <row r="549">
          <cell r="BT549" t="str">
            <v>Csopak</v>
          </cell>
        </row>
        <row r="550">
          <cell r="BT550" t="str">
            <v>Csór</v>
          </cell>
        </row>
        <row r="551">
          <cell r="BT551" t="str">
            <v>Csorna</v>
          </cell>
        </row>
        <row r="552">
          <cell r="BT552" t="str">
            <v>Csorvás</v>
          </cell>
        </row>
        <row r="553">
          <cell r="BT553" t="str">
            <v>Csót</v>
          </cell>
        </row>
        <row r="554">
          <cell r="BT554" t="str">
            <v>Csöde</v>
          </cell>
        </row>
        <row r="555">
          <cell r="BT555" t="str">
            <v>Csögle</v>
          </cell>
        </row>
        <row r="556">
          <cell r="BT556" t="str">
            <v>Csökmő</v>
          </cell>
        </row>
        <row r="557">
          <cell r="BT557" t="str">
            <v>Csököly</v>
          </cell>
        </row>
        <row r="558">
          <cell r="BT558" t="str">
            <v>Csömend</v>
          </cell>
        </row>
        <row r="559">
          <cell r="BT559" t="str">
            <v>Csömödér</v>
          </cell>
        </row>
        <row r="560">
          <cell r="BT560" t="str">
            <v>Csömör</v>
          </cell>
        </row>
        <row r="561">
          <cell r="BT561" t="str">
            <v>Csönge</v>
          </cell>
        </row>
        <row r="562">
          <cell r="BT562" t="str">
            <v>Csörnyeföld</v>
          </cell>
        </row>
        <row r="563">
          <cell r="BT563" t="str">
            <v>Csörög</v>
          </cell>
        </row>
        <row r="564">
          <cell r="BT564" t="str">
            <v>Csörötnek</v>
          </cell>
        </row>
        <row r="565">
          <cell r="BT565" t="str">
            <v>Csősz</v>
          </cell>
        </row>
        <row r="566">
          <cell r="BT566" t="str">
            <v>Csővár</v>
          </cell>
        </row>
        <row r="567">
          <cell r="BT567" t="str">
            <v>Csurgó</v>
          </cell>
        </row>
        <row r="568">
          <cell r="BT568" t="str">
            <v>Csurgónagymarton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Kaposújlak</v>
          </cell>
        </row>
        <row r="1231">
          <cell r="BT1231" t="str">
            <v>Kaposvár</v>
          </cell>
        </row>
        <row r="1232">
          <cell r="BT1232" t="str">
            <v>Kaposszekcső</v>
          </cell>
        </row>
        <row r="1233">
          <cell r="BT1233" t="str">
            <v>Kaposszerdahely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Kistamási</v>
          </cell>
        </row>
        <row r="1416">
          <cell r="BT1416" t="str">
            <v>Kistapolca</v>
          </cell>
        </row>
        <row r="1417">
          <cell r="BT1417" t="str">
            <v>Kistarcsa</v>
          </cell>
        </row>
        <row r="1418">
          <cell r="BT1418" t="str">
            <v>Kistelek</v>
          </cell>
        </row>
        <row r="1419">
          <cell r="BT1419" t="str">
            <v>Kistokaj</v>
          </cell>
        </row>
        <row r="1420">
          <cell r="BT1420" t="str">
            <v>Kistolmács</v>
          </cell>
        </row>
        <row r="1421">
          <cell r="BT1421" t="str">
            <v>Kistormás</v>
          </cell>
        </row>
        <row r="1422">
          <cell r="BT1422" t="str">
            <v>Kistótfalu</v>
          </cell>
        </row>
        <row r="1423">
          <cell r="BT1423" t="str">
            <v>Kisújszállás</v>
          </cell>
        </row>
        <row r="1424">
          <cell r="BT1424" t="str">
            <v>Kisunyom</v>
          </cell>
        </row>
        <row r="1425">
          <cell r="BT1425" t="str">
            <v>Kisvárda</v>
          </cell>
        </row>
        <row r="1426">
          <cell r="BT1426" t="str">
            <v>Kisvarsány</v>
          </cell>
        </row>
        <row r="1427">
          <cell r="BT1427" t="str">
            <v>Kisvásárhely</v>
          </cell>
        </row>
        <row r="1428">
          <cell r="BT1428" t="str">
            <v>Kisvaszar</v>
          </cell>
        </row>
        <row r="1429">
          <cell r="BT1429" t="str">
            <v>Kisvejke</v>
          </cell>
        </row>
        <row r="1430">
          <cell r="BT1430" t="str">
            <v>Kiszombor</v>
          </cell>
        </row>
        <row r="1431">
          <cell r="BT1431" t="str">
            <v>Kiszsidány</v>
          </cell>
        </row>
        <row r="1432">
          <cell r="BT1432" t="str">
            <v>Kisszállás</v>
          </cell>
        </row>
        <row r="1433">
          <cell r="BT1433" t="str">
            <v>Kisszékely</v>
          </cell>
        </row>
        <row r="1434">
          <cell r="BT1434" t="str">
            <v>Kisszekeres</v>
          </cell>
        </row>
        <row r="1435">
          <cell r="BT1435" t="str">
            <v>Kisszentmárton</v>
          </cell>
        </row>
        <row r="1436">
          <cell r="BT1436" t="str">
            <v>Kissziget</v>
          </cell>
        </row>
        <row r="1437">
          <cell r="BT1437" t="str">
            <v>Kisszőlős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Megyaszó</v>
          </cell>
        </row>
        <row r="1704">
          <cell r="BT1704" t="str">
            <v>Megyehíd</v>
          </cell>
        </row>
        <row r="1705">
          <cell r="BT1705" t="str">
            <v>Megyer</v>
          </cell>
        </row>
        <row r="1706">
          <cell r="BT1706" t="str">
            <v>Meggyeskovácsi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Mosonudvar</v>
          </cell>
        </row>
        <row r="1801">
          <cell r="BT1801" t="str">
            <v>Mozsgó</v>
          </cell>
        </row>
        <row r="1802">
          <cell r="BT1802" t="str">
            <v>Mőcsény</v>
          </cell>
        </row>
        <row r="1803">
          <cell r="BT1803" t="str">
            <v>Mucsfa</v>
          </cell>
        </row>
        <row r="1804">
          <cell r="BT1804" t="str">
            <v>Mucsi</v>
          </cell>
        </row>
        <row r="1805">
          <cell r="BT1805" t="str">
            <v>Múcsony</v>
          </cell>
        </row>
        <row r="1806">
          <cell r="BT1806" t="str">
            <v>Muhi</v>
          </cell>
        </row>
        <row r="1807">
          <cell r="BT1807" t="str">
            <v>Murakeresztúr</v>
          </cell>
        </row>
        <row r="1808">
          <cell r="BT1808" t="str">
            <v>Murarátka</v>
          </cell>
        </row>
        <row r="1809">
          <cell r="BT1809" t="str">
            <v>Muraszemenye</v>
          </cell>
        </row>
        <row r="1810">
          <cell r="BT1810" t="str">
            <v>Murga</v>
          </cell>
        </row>
        <row r="1811">
          <cell r="BT1811" t="str">
            <v>Murony</v>
          </cell>
        </row>
        <row r="1812">
          <cell r="BT1812" t="str">
            <v>Nábrád</v>
          </cell>
        </row>
        <row r="1813">
          <cell r="BT1813" t="str">
            <v>Nadap</v>
          </cell>
        </row>
        <row r="1814">
          <cell r="BT1814" t="str">
            <v>Nádasd</v>
          </cell>
        </row>
        <row r="1815">
          <cell r="BT1815" t="str">
            <v>Nádasdladány</v>
          </cell>
        </row>
        <row r="1816">
          <cell r="BT1816" t="str">
            <v>Nádudvar</v>
          </cell>
        </row>
        <row r="1817">
          <cell r="BT1817" t="str">
            <v>Nágocs</v>
          </cell>
        </row>
        <row r="1818">
          <cell r="BT1818" t="str">
            <v>Nagyacsád</v>
          </cell>
        </row>
        <row r="1819">
          <cell r="BT1819" t="str">
            <v>Nagyalásony</v>
          </cell>
        </row>
        <row r="1820">
          <cell r="BT1820" t="str">
            <v>Nagyar</v>
          </cell>
        </row>
        <row r="1821">
          <cell r="BT1821" t="str">
            <v>Nagyatád</v>
          </cell>
        </row>
        <row r="1822">
          <cell r="BT1822" t="str">
            <v>Nagybajcs</v>
          </cell>
        </row>
        <row r="1823">
          <cell r="BT1823" t="str">
            <v>Nagybajom</v>
          </cell>
        </row>
        <row r="1824">
          <cell r="BT1824" t="str">
            <v>Nagybakónak</v>
          </cell>
        </row>
        <row r="1825">
          <cell r="BT1825" t="str">
            <v>Nagybánhegyes</v>
          </cell>
        </row>
        <row r="1826">
          <cell r="BT1826" t="str">
            <v>Nagybaracska</v>
          </cell>
        </row>
        <row r="1827">
          <cell r="BT1827" t="str">
            <v>Nagybarca</v>
          </cell>
        </row>
        <row r="1828">
          <cell r="BT1828" t="str">
            <v>Nagybárkány</v>
          </cell>
        </row>
        <row r="1829">
          <cell r="BT1829" t="str">
            <v>Nagyberény</v>
          </cell>
        </row>
        <row r="1830">
          <cell r="BT1830" t="str">
            <v>Nagyberki</v>
          </cell>
        </row>
        <row r="1831">
          <cell r="BT1831" t="str">
            <v>Nagybörzsöny</v>
          </cell>
        </row>
        <row r="1832">
          <cell r="BT1832" t="str">
            <v>Nagybudmér</v>
          </cell>
        </row>
        <row r="1833">
          <cell r="BT1833" t="str">
            <v>Nagycenk</v>
          </cell>
        </row>
        <row r="1834">
          <cell r="BT1834" t="str">
            <v>Nagycsány</v>
          </cell>
        </row>
        <row r="1835">
          <cell r="BT1835" t="str">
            <v>Nagycsécs</v>
          </cell>
        </row>
        <row r="1836">
          <cell r="BT1836" t="str">
            <v>Nagycsepely</v>
          </cell>
        </row>
        <row r="1837">
          <cell r="BT1837" t="str">
            <v>Nagycserkesz</v>
          </cell>
        </row>
        <row r="1838">
          <cell r="BT1838" t="str">
            <v>Nagydém</v>
          </cell>
        </row>
        <row r="1839">
          <cell r="BT1839" t="str">
            <v>Nagydobos</v>
          </cell>
        </row>
        <row r="1840">
          <cell r="BT1840" t="str">
            <v>Nagydobsza</v>
          </cell>
        </row>
        <row r="1841">
          <cell r="BT1841" t="str">
            <v>Nagydorog</v>
          </cell>
        </row>
        <row r="1842">
          <cell r="BT1842" t="str">
            <v>Nagyecsed</v>
          </cell>
        </row>
        <row r="1843">
          <cell r="BT1843" t="str">
            <v>Nagyér</v>
          </cell>
        </row>
        <row r="1844">
          <cell r="BT1844" t="str">
            <v>Nagyesztergár</v>
          </cell>
        </row>
        <row r="1845">
          <cell r="BT1845" t="str">
            <v>Nagyfüged</v>
          </cell>
        </row>
        <row r="1846">
          <cell r="BT1846" t="str">
            <v>Nagygeresd</v>
          </cell>
        </row>
        <row r="1847">
          <cell r="BT1847" t="str">
            <v>Nagygörbő</v>
          </cell>
        </row>
        <row r="1848">
          <cell r="BT1848" t="str">
            <v>Nagygyimót</v>
          </cell>
        </row>
        <row r="1849">
          <cell r="BT1849" t="str">
            <v>Nagyhajmás</v>
          </cell>
        </row>
        <row r="1850">
          <cell r="BT1850" t="str">
            <v>Nagyhalász</v>
          </cell>
        </row>
        <row r="1851">
          <cell r="BT1851" t="str">
            <v>Nagyharsány</v>
          </cell>
        </row>
        <row r="1852">
          <cell r="BT1852" t="str">
            <v>Nagyhegyes</v>
          </cell>
        </row>
        <row r="1853">
          <cell r="BT1853" t="str">
            <v>Nagyhódos</v>
          </cell>
        </row>
        <row r="1854">
          <cell r="BT1854" t="str">
            <v>Nagyhuta</v>
          </cell>
        </row>
        <row r="1855">
          <cell r="BT1855" t="str">
            <v>Nagyigmánd</v>
          </cell>
        </row>
        <row r="1856">
          <cell r="BT1856" t="str">
            <v>Nagyiván</v>
          </cell>
        </row>
        <row r="1857">
          <cell r="BT1857" t="str">
            <v>Nagykálló</v>
          </cell>
        </row>
        <row r="1858">
          <cell r="BT1858" t="str">
            <v>Nagykamarás</v>
          </cell>
        </row>
        <row r="1859">
          <cell r="BT1859" t="str">
            <v>Nagykanizsa</v>
          </cell>
        </row>
        <row r="1860">
          <cell r="BT1860" t="str">
            <v>Nagykapornak</v>
          </cell>
        </row>
        <row r="1861">
          <cell r="BT1861" t="str">
            <v>Nagykarácsony</v>
          </cell>
        </row>
        <row r="1862">
          <cell r="BT1862" t="str">
            <v>Nagykáta</v>
          </cell>
        </row>
        <row r="1863">
          <cell r="BT1863" t="str">
            <v>Nagykereki</v>
          </cell>
        </row>
        <row r="1864">
          <cell r="BT1864" t="str">
            <v>Nagykeresztúr</v>
          </cell>
        </row>
        <row r="1865">
          <cell r="BT1865" t="str">
            <v>Nagykinizs</v>
          </cell>
        </row>
        <row r="1866">
          <cell r="BT1866" t="str">
            <v>Nagykónyi</v>
          </cell>
        </row>
        <row r="1867">
          <cell r="BT1867" t="str">
            <v>Nagykorpád</v>
          </cell>
        </row>
        <row r="1868">
          <cell r="BT1868" t="str">
            <v>Nagykovácsi</v>
          </cell>
        </row>
        <row r="1869">
          <cell r="BT1869" t="str">
            <v>Nagykozár</v>
          </cell>
        </row>
        <row r="1870">
          <cell r="BT1870" t="str">
            <v>Nagykökényes</v>
          </cell>
        </row>
        <row r="1871">
          <cell r="BT1871" t="str">
            <v>Nagykölked</v>
          </cell>
        </row>
        <row r="1872">
          <cell r="BT1872" t="str">
            <v>Nagykőrös</v>
          </cell>
        </row>
        <row r="1873">
          <cell r="BT1873" t="str">
            <v>Nagykörű</v>
          </cell>
        </row>
        <row r="1874">
          <cell r="BT1874" t="str">
            <v>Nagykutas</v>
          </cell>
        </row>
        <row r="1875">
          <cell r="BT1875" t="str">
            <v>Nagylak</v>
          </cell>
        </row>
        <row r="1876">
          <cell r="BT1876" t="str">
            <v>Nagylengyel</v>
          </cell>
        </row>
        <row r="1877">
          <cell r="BT1877" t="str">
            <v>Nagylóc</v>
          </cell>
        </row>
        <row r="1878">
          <cell r="BT1878" t="str">
            <v>Nagylók</v>
          </cell>
        </row>
        <row r="1879">
          <cell r="BT1879" t="str">
            <v>Nagylózs</v>
          </cell>
        </row>
        <row r="1880">
          <cell r="BT1880" t="str">
            <v>Nagymágocs</v>
          </cell>
        </row>
        <row r="1881">
          <cell r="BT1881" t="str">
            <v>Nagymányok</v>
          </cell>
        </row>
        <row r="1882">
          <cell r="BT1882" t="str">
            <v>Nagymaros</v>
          </cell>
        </row>
        <row r="1883">
          <cell r="BT1883" t="str">
            <v>Nagymizdó</v>
          </cell>
        </row>
        <row r="1884">
          <cell r="BT1884" t="str">
            <v>Nagynyárád</v>
          </cell>
        </row>
        <row r="1885">
          <cell r="BT1885" t="str">
            <v>Nagyoroszi</v>
          </cell>
        </row>
        <row r="1886">
          <cell r="BT1886" t="str">
            <v>Nagypáli</v>
          </cell>
        </row>
        <row r="1887">
          <cell r="BT1887" t="str">
            <v>Nagypall</v>
          </cell>
        </row>
        <row r="1888">
          <cell r="BT1888" t="str">
            <v>Nagypeterd</v>
          </cell>
        </row>
        <row r="1889">
          <cell r="BT1889" t="str">
            <v>Nagypirit</v>
          </cell>
        </row>
        <row r="1890">
          <cell r="BT1890" t="str">
            <v>Nagyrábé</v>
          </cell>
        </row>
        <row r="1891">
          <cell r="BT1891" t="str">
            <v>Nagyrada</v>
          </cell>
        </row>
        <row r="1892">
          <cell r="BT1892" t="str">
            <v>Nagyrákos</v>
          </cell>
        </row>
        <row r="1893">
          <cell r="BT1893" t="str">
            <v>Nagyrécse</v>
          </cell>
        </row>
        <row r="1894">
          <cell r="BT1894" t="str">
            <v>Nagyréde</v>
          </cell>
        </row>
        <row r="1895">
          <cell r="BT1895" t="str">
            <v>Nagyrév</v>
          </cell>
        </row>
        <row r="1896">
          <cell r="BT1896" t="str">
            <v>Nagyrozvágy</v>
          </cell>
        </row>
        <row r="1897">
          <cell r="BT1897" t="str">
            <v>Nagysáp</v>
          </cell>
        </row>
        <row r="1898">
          <cell r="BT1898" t="str">
            <v>Nagysimonyi</v>
          </cell>
        </row>
        <row r="1899">
          <cell r="BT1899" t="str">
            <v>Nagyszakácsi</v>
          </cell>
        </row>
        <row r="1900">
          <cell r="BT1900" t="str">
            <v>Nagyszékely</v>
          </cell>
        </row>
        <row r="1901">
          <cell r="BT1901" t="str">
            <v>Nagyszekeres</v>
          </cell>
        </row>
        <row r="1902">
          <cell r="BT1902" t="str">
            <v>Nagyszénás</v>
          </cell>
        </row>
        <row r="1903">
          <cell r="BT1903" t="str">
            <v>Nagyszentjános</v>
          </cell>
        </row>
        <row r="1904">
          <cell r="BT1904" t="str">
            <v>Nagyszokoly</v>
          </cell>
        </row>
        <row r="1905">
          <cell r="BT1905" t="str">
            <v>Nagytálya</v>
          </cell>
        </row>
        <row r="1906">
          <cell r="BT1906" t="str">
            <v>Nagytarcsa</v>
          </cell>
        </row>
        <row r="1907">
          <cell r="BT1907" t="str">
            <v>Nagytevel</v>
          </cell>
        </row>
        <row r="1908">
          <cell r="BT1908" t="str">
            <v>Nagytilaj</v>
          </cell>
        </row>
        <row r="1909">
          <cell r="BT1909" t="str">
            <v>Nagytótfalu</v>
          </cell>
        </row>
        <row r="1910">
          <cell r="BT1910" t="str">
            <v>Nagytőke</v>
          </cell>
        </row>
        <row r="1911">
          <cell r="BT1911" t="str">
            <v>Nagyút</v>
          </cell>
        </row>
        <row r="1912">
          <cell r="BT1912" t="str">
            <v>Nagyvarsány</v>
          </cell>
        </row>
        <row r="1913">
          <cell r="BT1913" t="str">
            <v>Nagyváty</v>
          </cell>
        </row>
        <row r="1914">
          <cell r="BT1914" t="str">
            <v>Nagyvázsony</v>
          </cell>
        </row>
        <row r="1915">
          <cell r="BT1915" t="str">
            <v>Nagyvejke</v>
          </cell>
        </row>
        <row r="1916">
          <cell r="BT1916" t="str">
            <v>Nagyveleg</v>
          </cell>
        </row>
        <row r="1917">
          <cell r="BT1917" t="str">
            <v>Nagyvenyim</v>
          </cell>
        </row>
        <row r="1918">
          <cell r="BT1918" t="str">
            <v>Nagyvisnyó</v>
          </cell>
        </row>
        <row r="1919">
          <cell r="BT1919" t="str">
            <v>Nak</v>
          </cell>
        </row>
        <row r="1920">
          <cell r="BT1920" t="str">
            <v>Napkor</v>
          </cell>
        </row>
        <row r="1921">
          <cell r="BT1921" t="str">
            <v>Nárai</v>
          </cell>
        </row>
        <row r="1922">
          <cell r="BT1922" t="str">
            <v>Narda</v>
          </cell>
        </row>
        <row r="1923">
          <cell r="BT1923" t="str">
            <v>Naszály</v>
          </cell>
        </row>
        <row r="1924">
          <cell r="BT1924" t="str">
            <v>Négyes</v>
          </cell>
        </row>
        <row r="1925">
          <cell r="BT1925" t="str">
            <v>Nekézseny</v>
          </cell>
        </row>
        <row r="1926">
          <cell r="BT1926" t="str">
            <v>Nemesapáti</v>
          </cell>
        </row>
        <row r="1927">
          <cell r="BT1927" t="str">
            <v>Nemesbikk</v>
          </cell>
        </row>
        <row r="1928">
          <cell r="BT1928" t="str">
            <v>Nemesborzova</v>
          </cell>
        </row>
        <row r="1929">
          <cell r="BT1929" t="str">
            <v>Nemesbőd</v>
          </cell>
        </row>
        <row r="1930">
          <cell r="BT1930" t="str">
            <v>Nemesbük</v>
          </cell>
        </row>
        <row r="1931">
          <cell r="BT1931" t="str">
            <v>Nemescsó</v>
          </cell>
        </row>
        <row r="1932">
          <cell r="BT1932" t="str">
            <v>Nemesdéd</v>
          </cell>
        </row>
        <row r="1933">
          <cell r="BT1933" t="str">
            <v>Nemesgörzsöny</v>
          </cell>
        </row>
        <row r="1934">
          <cell r="BT1934" t="str">
            <v>Nemesgulács</v>
          </cell>
        </row>
        <row r="1935">
          <cell r="BT1935" t="str">
            <v>Nemeshany</v>
          </cell>
        </row>
        <row r="1936">
          <cell r="BT1936" t="str">
            <v>Nemeshetés</v>
          </cell>
        </row>
        <row r="1937">
          <cell r="BT1937" t="str">
            <v>Nemeske</v>
          </cell>
        </row>
        <row r="1938">
          <cell r="BT1938" t="str">
            <v>Nemeskér</v>
          </cell>
        </row>
        <row r="1939">
          <cell r="BT1939" t="str">
            <v>Nemeskeresztúr</v>
          </cell>
        </row>
        <row r="1940">
          <cell r="BT1940" t="str">
            <v>Nemeskisfalud</v>
          </cell>
        </row>
        <row r="1941">
          <cell r="BT1941" t="str">
            <v>Nemeskocs</v>
          </cell>
        </row>
        <row r="1942">
          <cell r="BT1942" t="str">
            <v>Nemeskolta</v>
          </cell>
        </row>
        <row r="1943">
          <cell r="BT1943" t="str">
            <v>Nemesládony</v>
          </cell>
        </row>
        <row r="1944">
          <cell r="BT1944" t="str">
            <v>Nemesmedves</v>
          </cell>
        </row>
        <row r="1945">
          <cell r="BT1945" t="str">
            <v>Nemesnádudvar</v>
          </cell>
        </row>
        <row r="1946">
          <cell r="BT1946" t="str">
            <v>Nemesnép</v>
          </cell>
        </row>
        <row r="1947">
          <cell r="BT1947" t="str">
            <v>Nemespátró</v>
          </cell>
        </row>
        <row r="1948">
          <cell r="BT1948" t="str">
            <v>Nemesrádó</v>
          </cell>
        </row>
        <row r="1949">
          <cell r="BT1949" t="str">
            <v>Nemesrempehollós</v>
          </cell>
        </row>
        <row r="1950">
          <cell r="BT1950" t="str">
            <v>Nemessándorháza</v>
          </cell>
        </row>
        <row r="1951">
          <cell r="BT1951" t="str">
            <v>Nemesvámos</v>
          </cell>
        </row>
        <row r="1952">
          <cell r="BT1952" t="str">
            <v>Nemesvid</v>
          </cell>
        </row>
        <row r="1953">
          <cell r="BT1953" t="str">
            <v>Nemesvita</v>
          </cell>
        </row>
        <row r="1954">
          <cell r="BT1954" t="str">
            <v>Nemesszalók</v>
          </cell>
        </row>
        <row r="1955">
          <cell r="BT1955" t="str">
            <v>Nemesszentandrás</v>
          </cell>
        </row>
        <row r="1956">
          <cell r="BT1956" t="str">
            <v>Németbánya</v>
          </cell>
        </row>
        <row r="1957">
          <cell r="BT1957" t="str">
            <v>Németfalu</v>
          </cell>
        </row>
        <row r="1958">
          <cell r="BT1958" t="str">
            <v>Németkér</v>
          </cell>
        </row>
        <row r="1959">
          <cell r="BT1959" t="str">
            <v>Nemti</v>
          </cell>
        </row>
        <row r="1960">
          <cell r="BT1960" t="str">
            <v>Neszmély</v>
          </cell>
        </row>
        <row r="1961">
          <cell r="BT1961" t="str">
            <v>Nézsa</v>
          </cell>
        </row>
        <row r="1962">
          <cell r="BT1962" t="str">
            <v>Nick</v>
          </cell>
        </row>
        <row r="1963">
          <cell r="BT1963" t="str">
            <v>Nikla</v>
          </cell>
        </row>
        <row r="1964">
          <cell r="BT1964" t="str">
            <v>Nógrád</v>
          </cell>
        </row>
        <row r="1965">
          <cell r="BT1965" t="str">
            <v>Nógrádkövesd</v>
          </cell>
        </row>
        <row r="1966">
          <cell r="BT1966" t="str">
            <v>Nógrádmarcal</v>
          </cell>
        </row>
        <row r="1967">
          <cell r="BT1967" t="str">
            <v>Nógrádmegyer</v>
          </cell>
        </row>
        <row r="1968">
          <cell r="BT1968" t="str">
            <v>Nógrádsáp</v>
          </cell>
        </row>
        <row r="1969">
          <cell r="BT1969" t="str">
            <v>Nógrádsipek</v>
          </cell>
        </row>
        <row r="1970">
          <cell r="BT1970" t="str">
            <v>Nógrádszakál</v>
          </cell>
        </row>
        <row r="1971">
          <cell r="BT1971" t="str">
            <v>Nóráp</v>
          </cell>
        </row>
        <row r="1972">
          <cell r="BT1972" t="str">
            <v>Noszlop</v>
          </cell>
        </row>
        <row r="1973">
          <cell r="BT1973" t="str">
            <v>Noszvaj</v>
          </cell>
        </row>
        <row r="1974">
          <cell r="BT1974" t="str">
            <v>Nova</v>
          </cell>
        </row>
        <row r="1975">
          <cell r="BT1975" t="str">
            <v>Novaj</v>
          </cell>
        </row>
        <row r="1976">
          <cell r="BT1976" t="str">
            <v>Novajidrány</v>
          </cell>
        </row>
        <row r="1977">
          <cell r="BT1977" t="str">
            <v>Nőtincs</v>
          </cell>
        </row>
        <row r="1978">
          <cell r="BT1978" t="str">
            <v>Nyalka</v>
          </cell>
        </row>
        <row r="1979">
          <cell r="BT1979" t="str">
            <v>Nyárád</v>
          </cell>
        </row>
        <row r="1980">
          <cell r="BT1980" t="str">
            <v>Nyáregyháza</v>
          </cell>
        </row>
        <row r="1981">
          <cell r="BT1981" t="str">
            <v>Nyárlőrinc</v>
          </cell>
        </row>
        <row r="1982">
          <cell r="BT1982" t="str">
            <v>Nyársapát</v>
          </cell>
        </row>
        <row r="1983">
          <cell r="BT1983" t="str">
            <v>Nyékládháza</v>
          </cell>
        </row>
        <row r="1984">
          <cell r="BT1984" t="str">
            <v>Nyergesújfalu</v>
          </cell>
        </row>
        <row r="1985">
          <cell r="BT1985" t="str">
            <v>Nyésta</v>
          </cell>
        </row>
        <row r="1986">
          <cell r="BT1986" t="str">
            <v>Nyim</v>
          </cell>
        </row>
        <row r="1987">
          <cell r="BT1987" t="str">
            <v>Nyírábrány</v>
          </cell>
        </row>
        <row r="1988">
          <cell r="BT1988" t="str">
            <v>Nyíracsád</v>
          </cell>
        </row>
        <row r="1989">
          <cell r="BT1989" t="str">
            <v>Nyirád</v>
          </cell>
        </row>
        <row r="1990">
          <cell r="BT1990" t="str">
            <v>Nyíradony</v>
          </cell>
        </row>
        <row r="1991">
          <cell r="BT1991" t="str">
            <v>Nyírbátor</v>
          </cell>
        </row>
        <row r="1992">
          <cell r="BT1992" t="str">
            <v>Nyírbéltek</v>
          </cell>
        </row>
        <row r="1993">
          <cell r="BT1993" t="str">
            <v>Nyírbogát</v>
          </cell>
        </row>
        <row r="1994">
          <cell r="BT1994" t="str">
            <v>Nyírbogdány</v>
          </cell>
        </row>
        <row r="1995">
          <cell r="BT1995" t="str">
            <v>Nyírcsaholy</v>
          </cell>
        </row>
        <row r="1996">
          <cell r="BT1996" t="str">
            <v>Nyírcsászári</v>
          </cell>
        </row>
        <row r="1997">
          <cell r="BT1997" t="str">
            <v>Nyírderzs</v>
          </cell>
        </row>
        <row r="1998">
          <cell r="BT1998" t="str">
            <v>Nyíregyháza</v>
          </cell>
        </row>
        <row r="1999">
          <cell r="BT1999" t="str">
            <v>Nyírgelse</v>
          </cell>
        </row>
        <row r="2000">
          <cell r="BT2000" t="str">
            <v>Nyírgyulaj</v>
          </cell>
        </row>
        <row r="2001">
          <cell r="BT2001" t="str">
            <v>Nyíri</v>
          </cell>
        </row>
        <row r="2002">
          <cell r="BT2002" t="str">
            <v>Nyíribrony</v>
          </cell>
        </row>
        <row r="2003">
          <cell r="BT2003" t="str">
            <v>Nyírjákó</v>
          </cell>
        </row>
        <row r="2004">
          <cell r="BT2004" t="str">
            <v>Nyírkarász</v>
          </cell>
        </row>
        <row r="2005">
          <cell r="BT2005" t="str">
            <v>Nyírkáta</v>
          </cell>
        </row>
        <row r="2006">
          <cell r="BT2006" t="str">
            <v>Nyírkércs</v>
          </cell>
        </row>
        <row r="2007">
          <cell r="BT2007" t="str">
            <v>Nyírlövő</v>
          </cell>
        </row>
        <row r="2008">
          <cell r="BT2008" t="str">
            <v>Nyírlugos</v>
          </cell>
        </row>
        <row r="2009">
          <cell r="BT2009" t="str">
            <v>Nyírmada</v>
          </cell>
        </row>
        <row r="2010">
          <cell r="BT2010" t="str">
            <v>Nyírmártonfalva</v>
          </cell>
        </row>
        <row r="2011">
          <cell r="BT2011" t="str">
            <v>Nyírmeggyes</v>
          </cell>
        </row>
        <row r="2012">
          <cell r="BT2012" t="str">
            <v>Nyírmihálydi</v>
          </cell>
        </row>
        <row r="2013">
          <cell r="BT2013" t="str">
            <v>Nyírparasznya</v>
          </cell>
        </row>
        <row r="2014">
          <cell r="BT2014" t="str">
            <v>Nyírpazony</v>
          </cell>
        </row>
        <row r="2015">
          <cell r="BT2015" t="str">
            <v>Nyírpilis</v>
          </cell>
        </row>
        <row r="2016">
          <cell r="BT2016" t="str">
            <v>Nyírtass</v>
          </cell>
        </row>
        <row r="2017">
          <cell r="BT2017" t="str">
            <v>Nyírtelek</v>
          </cell>
        </row>
        <row r="2018">
          <cell r="BT2018" t="str">
            <v>Nyírtét</v>
          </cell>
        </row>
        <row r="2019">
          <cell r="BT2019" t="str">
            <v>Nyírtura</v>
          </cell>
        </row>
        <row r="2020">
          <cell r="BT2020" t="str">
            <v>Nyírvasvári</v>
          </cell>
        </row>
        <row r="2021">
          <cell r="BT2021" t="str">
            <v>Nyomár</v>
          </cell>
        </row>
        <row r="2022">
          <cell r="BT2022" t="str">
            <v>Nyőgér</v>
          </cell>
        </row>
        <row r="2023">
          <cell r="BT2023" t="str">
            <v>Nyugotszenterzsébet</v>
          </cell>
        </row>
        <row r="2024">
          <cell r="BT2024" t="str">
            <v>Nyúl</v>
          </cell>
        </row>
        <row r="2025">
          <cell r="BT2025" t="str">
            <v>Óbánya</v>
          </cell>
        </row>
        <row r="2026">
          <cell r="BT2026" t="str">
            <v>Óbarok</v>
          </cell>
        </row>
        <row r="2027">
          <cell r="BT2027" t="str">
            <v>Óbudavár</v>
          </cell>
        </row>
        <row r="2028">
          <cell r="BT2028" t="str">
            <v>Ócsa</v>
          </cell>
        </row>
        <row r="2029">
          <cell r="BT2029" t="str">
            <v>Ócsárd</v>
          </cell>
        </row>
        <row r="2030">
          <cell r="BT2030" t="str">
            <v>Ófalu</v>
          </cell>
        </row>
        <row r="2031">
          <cell r="BT2031" t="str">
            <v>Ófehértó</v>
          </cell>
        </row>
        <row r="2032">
          <cell r="BT2032" t="str">
            <v>Óföldeák</v>
          </cell>
        </row>
        <row r="2033">
          <cell r="BT2033" t="str">
            <v>Óhíd</v>
          </cell>
        </row>
        <row r="2034">
          <cell r="BT2034" t="str">
            <v>Okány</v>
          </cell>
        </row>
        <row r="2035">
          <cell r="BT2035" t="str">
            <v>Okorág</v>
          </cell>
        </row>
        <row r="2036">
          <cell r="BT2036" t="str">
            <v>Okorvölgy</v>
          </cell>
        </row>
        <row r="2037">
          <cell r="BT2037" t="str">
            <v>Olasz</v>
          </cell>
        </row>
        <row r="2038">
          <cell r="BT2038" t="str">
            <v>Olaszfa</v>
          </cell>
        </row>
        <row r="2039">
          <cell r="BT2039" t="str">
            <v>Olaszfalu</v>
          </cell>
        </row>
        <row r="2040">
          <cell r="BT2040" t="str">
            <v>Olaszliszka</v>
          </cell>
        </row>
        <row r="2041">
          <cell r="BT2041" t="str">
            <v>Olcsva</v>
          </cell>
        </row>
        <row r="2042">
          <cell r="BT2042" t="str">
            <v>Olcsvaapáti</v>
          </cell>
        </row>
        <row r="2043">
          <cell r="BT2043" t="str">
            <v>Old</v>
          </cell>
        </row>
        <row r="2044">
          <cell r="BT2044" t="str">
            <v>Ólmod</v>
          </cell>
        </row>
        <row r="2045">
          <cell r="BT2045" t="str">
            <v>Oltárc</v>
          </cell>
        </row>
        <row r="2046">
          <cell r="BT2046" t="str">
            <v>Onga</v>
          </cell>
        </row>
        <row r="2047">
          <cell r="BT2047" t="str">
            <v>Ónod</v>
          </cell>
        </row>
        <row r="2048">
          <cell r="BT2048" t="str">
            <v>Ópályi</v>
          </cell>
        </row>
        <row r="2049">
          <cell r="BT2049" t="str">
            <v>Ópusztaszer</v>
          </cell>
        </row>
        <row r="2050">
          <cell r="BT2050" t="str">
            <v>Orbányosfa</v>
          </cell>
        </row>
        <row r="2051">
          <cell r="BT2051" t="str">
            <v>Orci</v>
          </cell>
        </row>
        <row r="2052">
          <cell r="BT2052" t="str">
            <v>Ordacsehi</v>
          </cell>
        </row>
        <row r="2053">
          <cell r="BT2053" t="str">
            <v>Ordas</v>
          </cell>
        </row>
        <row r="2054">
          <cell r="BT2054" t="str">
            <v>Orfalu</v>
          </cell>
        </row>
        <row r="2055">
          <cell r="BT2055" t="str">
            <v>Orfű</v>
          </cell>
        </row>
        <row r="2056">
          <cell r="BT2056" t="str">
            <v>Orgovány</v>
          </cell>
        </row>
        <row r="2057">
          <cell r="BT2057" t="str">
            <v>Ormándlak</v>
          </cell>
        </row>
        <row r="2058">
          <cell r="BT2058" t="str">
            <v>Ormosbánya</v>
          </cell>
        </row>
        <row r="2059">
          <cell r="BT2059" t="str">
            <v>Orosháza</v>
          </cell>
        </row>
        <row r="2060">
          <cell r="BT2060" t="str">
            <v>Oroszi</v>
          </cell>
        </row>
        <row r="2061">
          <cell r="BT2061" t="str">
            <v>Oroszlány</v>
          </cell>
        </row>
        <row r="2062">
          <cell r="BT2062" t="str">
            <v>Oroszló</v>
          </cell>
        </row>
        <row r="2063">
          <cell r="BT2063" t="str">
            <v>Orosztony</v>
          </cell>
        </row>
        <row r="2064">
          <cell r="BT2064" t="str">
            <v>Ortaháza</v>
          </cell>
        </row>
        <row r="2065">
          <cell r="BT2065" t="str">
            <v>Osli</v>
          </cell>
        </row>
        <row r="2066">
          <cell r="BT2066" t="str">
            <v>Ostffyasszonyfa</v>
          </cell>
        </row>
        <row r="2067">
          <cell r="BT2067" t="str">
            <v>Ostoros</v>
          </cell>
        </row>
        <row r="2068">
          <cell r="BT2068" t="str">
            <v>Oszkó</v>
          </cell>
        </row>
        <row r="2069">
          <cell r="BT2069" t="str">
            <v>Oszlár</v>
          </cell>
        </row>
        <row r="2070">
          <cell r="BT2070" t="str">
            <v>Osztopán</v>
          </cell>
        </row>
        <row r="2071">
          <cell r="BT2071" t="str">
            <v>Ózd</v>
          </cell>
        </row>
        <row r="2072">
          <cell r="BT2072" t="str">
            <v>Ózdfalu</v>
          </cell>
        </row>
        <row r="2073">
          <cell r="BT2073" t="str">
            <v>Ozmánbük</v>
          </cell>
        </row>
        <row r="2074">
          <cell r="BT2074" t="str">
            <v>Ozora</v>
          </cell>
        </row>
        <row r="2075">
          <cell r="BT2075" t="str">
            <v>Öcs</v>
          </cell>
        </row>
        <row r="2076">
          <cell r="BT2076" t="str">
            <v>Őcsény</v>
          </cell>
        </row>
        <row r="2077">
          <cell r="BT2077" t="str">
            <v>Öcsöd</v>
          </cell>
        </row>
        <row r="2078">
          <cell r="BT2078" t="str">
            <v>Ököritófülpös</v>
          </cell>
        </row>
        <row r="2079">
          <cell r="BT2079" t="str">
            <v>Ölbő</v>
          </cell>
        </row>
        <row r="2080">
          <cell r="BT2080" t="str">
            <v>Ömböly</v>
          </cell>
        </row>
        <row r="2081">
          <cell r="BT2081" t="str">
            <v>Őr</v>
          </cell>
        </row>
        <row r="2082">
          <cell r="BT2082" t="str">
            <v>Őrbottyán</v>
          </cell>
        </row>
        <row r="2083">
          <cell r="BT2083" t="str">
            <v>Öregcsertő</v>
          </cell>
        </row>
        <row r="2084">
          <cell r="BT2084" t="str">
            <v>Öreglak</v>
          </cell>
        </row>
        <row r="2085">
          <cell r="BT2085" t="str">
            <v>Őrhalom</v>
          </cell>
        </row>
        <row r="2086">
          <cell r="BT2086" t="str">
            <v>Őrimagyarósd</v>
          </cell>
        </row>
        <row r="2087">
          <cell r="BT2087" t="str">
            <v>Őriszentpéter</v>
          </cell>
        </row>
        <row r="2088">
          <cell r="BT2088" t="str">
            <v>Örkény</v>
          </cell>
        </row>
        <row r="2089">
          <cell r="BT2089" t="str">
            <v>Örményes</v>
          </cell>
        </row>
        <row r="2090">
          <cell r="BT2090" t="str">
            <v>Örménykút</v>
          </cell>
        </row>
        <row r="2091">
          <cell r="BT2091" t="str">
            <v>Őrtilos</v>
          </cell>
        </row>
        <row r="2092">
          <cell r="BT2092" t="str">
            <v>Örvényes</v>
          </cell>
        </row>
        <row r="2093">
          <cell r="BT2093" t="str">
            <v>Ősagárd</v>
          </cell>
        </row>
        <row r="2094">
          <cell r="BT2094" t="str">
            <v>Ősi</v>
          </cell>
        </row>
        <row r="2095">
          <cell r="BT2095" t="str">
            <v>Öskü</v>
          </cell>
        </row>
        <row r="2096">
          <cell r="BT2096" t="str">
            <v>Öttevény</v>
          </cell>
        </row>
        <row r="2097">
          <cell r="BT2097" t="str">
            <v>Öttömös</v>
          </cell>
        </row>
        <row r="2098">
          <cell r="BT2098" t="str">
            <v>Ötvöskónyi</v>
          </cell>
        </row>
        <row r="2099">
          <cell r="BT2099" t="str">
            <v>Pácin</v>
          </cell>
        </row>
        <row r="2100">
          <cell r="BT2100" t="str">
            <v>Pacsa</v>
          </cell>
        </row>
        <row r="2101">
          <cell r="BT2101" t="str">
            <v>Pácsony</v>
          </cell>
        </row>
        <row r="2102">
          <cell r="BT2102" t="str">
            <v>Padár</v>
          </cell>
        </row>
        <row r="2103">
          <cell r="BT2103" t="str">
            <v>Páhi</v>
          </cell>
        </row>
        <row r="2104">
          <cell r="BT2104" t="str">
            <v>Páka</v>
          </cell>
        </row>
        <row r="2105">
          <cell r="BT2105" t="str">
            <v>Pakod</v>
          </cell>
        </row>
        <row r="2106">
          <cell r="BT2106" t="str">
            <v>Pákozd</v>
          </cell>
        </row>
        <row r="2107">
          <cell r="BT2107" t="str">
            <v>Paks</v>
          </cell>
        </row>
        <row r="2108">
          <cell r="BT2108" t="str">
            <v>Palé</v>
          </cell>
        </row>
        <row r="2109">
          <cell r="BT2109" t="str">
            <v>Pálfa</v>
          </cell>
        </row>
        <row r="2110">
          <cell r="BT2110" t="str">
            <v>Pálfiszeg</v>
          </cell>
        </row>
        <row r="2111">
          <cell r="BT2111" t="str">
            <v>Pálháza</v>
          </cell>
        </row>
        <row r="2112">
          <cell r="BT2112" t="str">
            <v>Páli</v>
          </cell>
        </row>
        <row r="2113">
          <cell r="BT2113" t="str">
            <v>Palkonya</v>
          </cell>
        </row>
        <row r="2114">
          <cell r="BT2114" t="str">
            <v>Pálmajor</v>
          </cell>
        </row>
        <row r="2115">
          <cell r="BT2115" t="str">
            <v>Pálmonostora</v>
          </cell>
        </row>
        <row r="2116">
          <cell r="BT2116" t="str">
            <v>Pálosvörösmart</v>
          </cell>
        </row>
        <row r="2117">
          <cell r="BT2117" t="str">
            <v>Palotabozsok</v>
          </cell>
        </row>
        <row r="2118">
          <cell r="BT2118" t="str">
            <v>Palotás</v>
          </cell>
        </row>
        <row r="2119">
          <cell r="BT2119" t="str">
            <v>Paloznak</v>
          </cell>
        </row>
        <row r="2120">
          <cell r="BT2120" t="str">
            <v>Pamlény</v>
          </cell>
        </row>
        <row r="2121">
          <cell r="BT2121" t="str">
            <v>Pamuk</v>
          </cell>
        </row>
        <row r="2122">
          <cell r="BT2122" t="str">
            <v>Pánd</v>
          </cell>
        </row>
        <row r="2123">
          <cell r="BT2123" t="str">
            <v>Pankasz</v>
          </cell>
        </row>
        <row r="2124">
          <cell r="BT2124" t="str">
            <v>Pannonhalma</v>
          </cell>
        </row>
        <row r="2125">
          <cell r="BT2125" t="str">
            <v>Pányok</v>
          </cell>
        </row>
        <row r="2126">
          <cell r="BT2126" t="str">
            <v>Panyola</v>
          </cell>
        </row>
        <row r="2127">
          <cell r="BT2127" t="str">
            <v>Pap</v>
          </cell>
        </row>
        <row r="2128">
          <cell r="BT2128" t="str">
            <v>Pápa</v>
          </cell>
        </row>
        <row r="2129">
          <cell r="BT2129" t="str">
            <v>Pápadereske</v>
          </cell>
        </row>
        <row r="2130">
          <cell r="BT2130" t="str">
            <v>Pápakovácsi</v>
          </cell>
        </row>
        <row r="2131">
          <cell r="BT2131" t="str">
            <v>Pápasalamon</v>
          </cell>
        </row>
        <row r="2132">
          <cell r="BT2132" t="str">
            <v>Pápateszér</v>
          </cell>
        </row>
        <row r="2133">
          <cell r="BT2133" t="str">
            <v>Papkeszi</v>
          </cell>
        </row>
        <row r="2134">
          <cell r="BT2134" t="str">
            <v>Pápoc</v>
          </cell>
        </row>
        <row r="2135">
          <cell r="BT2135" t="str">
            <v>Papos</v>
          </cell>
        </row>
        <row r="2136">
          <cell r="BT2136" t="str">
            <v>Páprád</v>
          </cell>
        </row>
        <row r="2137">
          <cell r="BT2137" t="str">
            <v>Parád</v>
          </cell>
        </row>
        <row r="2138">
          <cell r="BT2138" t="str">
            <v>Parádsasvár</v>
          </cell>
        </row>
        <row r="2139">
          <cell r="BT2139" t="str">
            <v>Parasznya</v>
          </cell>
        </row>
        <row r="2140">
          <cell r="BT2140" t="str">
            <v>Pári</v>
          </cell>
        </row>
        <row r="2141">
          <cell r="BT2141" t="str">
            <v>Paszab</v>
          </cell>
        </row>
        <row r="2142">
          <cell r="BT2142" t="str">
            <v>Pásztó</v>
          </cell>
        </row>
        <row r="2143">
          <cell r="BT2143" t="str">
            <v>Pásztori</v>
          </cell>
        </row>
        <row r="2144">
          <cell r="BT2144" t="str">
            <v>Pat</v>
          </cell>
        </row>
        <row r="2145">
          <cell r="BT2145" t="str">
            <v>Patak</v>
          </cell>
        </row>
        <row r="2146">
          <cell r="BT2146" t="str">
            <v>Patalom</v>
          </cell>
        </row>
        <row r="2147">
          <cell r="BT2147" t="str">
            <v>Patapoklosi</v>
          </cell>
        </row>
        <row r="2148">
          <cell r="BT2148" t="str">
            <v>Patca</v>
          </cell>
        </row>
        <row r="2149">
          <cell r="BT2149" t="str">
            <v>Pátka</v>
          </cell>
        </row>
        <row r="2150">
          <cell r="BT2150" t="str">
            <v>Patosfa</v>
          </cell>
        </row>
        <row r="2151">
          <cell r="BT2151" t="str">
            <v>Pátroha</v>
          </cell>
        </row>
        <row r="2152">
          <cell r="BT2152" t="str">
            <v>Patvarc</v>
          </cell>
        </row>
        <row r="2153">
          <cell r="BT2153" t="str">
            <v>Páty</v>
          </cell>
        </row>
        <row r="2154">
          <cell r="BT2154" t="str">
            <v>Pátyod</v>
          </cell>
        </row>
        <row r="2155">
          <cell r="BT2155" t="str">
            <v>Pázmánd</v>
          </cell>
        </row>
        <row r="2156">
          <cell r="BT2156" t="str">
            <v>Pázmándfalu</v>
          </cell>
        </row>
        <row r="2157">
          <cell r="BT2157" t="str">
            <v>Pécel</v>
          </cell>
        </row>
        <row r="2158">
          <cell r="BT2158" t="str">
            <v>Pecöl</v>
          </cell>
        </row>
        <row r="2159">
          <cell r="BT2159" t="str">
            <v>Pécs</v>
          </cell>
        </row>
        <row r="2160">
          <cell r="BT2160" t="str">
            <v>Pécsbagota</v>
          </cell>
        </row>
        <row r="2161">
          <cell r="BT2161" t="str">
            <v>Pécsdevecser</v>
          </cell>
        </row>
        <row r="2162">
          <cell r="BT2162" t="str">
            <v>Pécsely</v>
          </cell>
        </row>
        <row r="2163">
          <cell r="BT2163" t="str">
            <v>Pécsudvard</v>
          </cell>
        </row>
        <row r="2164">
          <cell r="BT2164" t="str">
            <v>Pécsvárad</v>
          </cell>
        </row>
        <row r="2165">
          <cell r="BT2165" t="str">
            <v>Pellérd</v>
          </cell>
        </row>
        <row r="2166">
          <cell r="BT2166" t="str">
            <v>Pély</v>
          </cell>
        </row>
        <row r="2167">
          <cell r="BT2167" t="str">
            <v>Penc</v>
          </cell>
        </row>
        <row r="2168">
          <cell r="BT2168" t="str">
            <v>Penészlek</v>
          </cell>
        </row>
        <row r="2169">
          <cell r="BT2169" t="str">
            <v>Pénzesgyőr</v>
          </cell>
        </row>
        <row r="2170">
          <cell r="BT2170" t="str">
            <v>Penyige</v>
          </cell>
        </row>
        <row r="2171">
          <cell r="BT2171" t="str">
            <v>Pér</v>
          </cell>
        </row>
        <row r="2172">
          <cell r="BT2172" t="str">
            <v>Perbál</v>
          </cell>
        </row>
        <row r="2173">
          <cell r="BT2173" t="str">
            <v>Pere</v>
          </cell>
        </row>
        <row r="2174">
          <cell r="BT2174" t="str">
            <v>Perecse</v>
          </cell>
        </row>
        <row r="2175">
          <cell r="BT2175" t="str">
            <v>Pereked</v>
          </cell>
        </row>
        <row r="2176">
          <cell r="BT2176" t="str">
            <v>Perenye</v>
          </cell>
        </row>
        <row r="2177">
          <cell r="BT2177" t="str">
            <v>Peresznye</v>
          </cell>
        </row>
        <row r="2178">
          <cell r="BT2178" t="str">
            <v>Pereszteg</v>
          </cell>
        </row>
        <row r="2179">
          <cell r="BT2179" t="str">
            <v>Perkáta</v>
          </cell>
        </row>
        <row r="2180">
          <cell r="BT2180" t="str">
            <v>Perkupa</v>
          </cell>
        </row>
        <row r="2181">
          <cell r="BT2181" t="str">
            <v>Perőcsény</v>
          </cell>
        </row>
        <row r="2182">
          <cell r="BT2182" t="str">
            <v>Peterd</v>
          </cell>
        </row>
        <row r="2183">
          <cell r="BT2183" t="str">
            <v>Péterhida</v>
          </cell>
        </row>
        <row r="2184">
          <cell r="BT2184" t="str">
            <v>Péteri</v>
          </cell>
        </row>
        <row r="2185">
          <cell r="BT2185" t="str">
            <v>Pétervására</v>
          </cell>
        </row>
        <row r="2186">
          <cell r="BT2186" t="str">
            <v>Pétfürdő</v>
          </cell>
        </row>
        <row r="2187">
          <cell r="BT2187" t="str">
            <v>Pethőhenye</v>
          </cell>
        </row>
        <row r="2188">
          <cell r="BT2188" t="str">
            <v>Petneháza</v>
          </cell>
        </row>
        <row r="2189">
          <cell r="BT2189" t="str">
            <v>Petőfibánya</v>
          </cell>
        </row>
        <row r="2190">
          <cell r="BT2190" t="str">
            <v>Petőfiszállás</v>
          </cell>
        </row>
        <row r="2191">
          <cell r="BT2191" t="str">
            <v>Petőháza</v>
          </cell>
        </row>
        <row r="2192">
          <cell r="BT2192" t="str">
            <v>Petőmihályfa</v>
          </cell>
        </row>
        <row r="2193">
          <cell r="BT2193" t="str">
            <v>Petrikeresztúr</v>
          </cell>
        </row>
        <row r="2194">
          <cell r="BT2194" t="str">
            <v>Petrivente</v>
          </cell>
        </row>
        <row r="2195">
          <cell r="BT2195" t="str">
            <v>Pettend</v>
          </cell>
        </row>
        <row r="2196">
          <cell r="BT2196" t="str">
            <v>Piliny</v>
          </cell>
        </row>
        <row r="2197">
          <cell r="BT2197" t="str">
            <v>Pilis</v>
          </cell>
        </row>
        <row r="2198">
          <cell r="BT2198" t="str">
            <v>Pilisborosjenő</v>
          </cell>
        </row>
        <row r="2199">
          <cell r="BT2199" t="str">
            <v>Piliscsaba</v>
          </cell>
        </row>
        <row r="2200">
          <cell r="BT2200" t="str">
            <v>Piliscsév</v>
          </cell>
        </row>
        <row r="2201">
          <cell r="BT2201" t="str">
            <v>Pilisjászfalu</v>
          </cell>
        </row>
        <row r="2202">
          <cell r="BT2202" t="str">
            <v>Pilismarót</v>
          </cell>
        </row>
        <row r="2203">
          <cell r="BT2203" t="str">
            <v>Pilisvörösvár</v>
          </cell>
        </row>
        <row r="2204">
          <cell r="BT2204" t="str">
            <v>Pilisszántó</v>
          </cell>
        </row>
        <row r="2205">
          <cell r="BT2205" t="str">
            <v>Pilisszentiván</v>
          </cell>
        </row>
        <row r="2206">
          <cell r="BT2206" t="str">
            <v>Pilisszentkereszt</v>
          </cell>
        </row>
        <row r="2207">
          <cell r="BT2207" t="str">
            <v>Pilisszentlászló</v>
          </cell>
        </row>
        <row r="2208">
          <cell r="BT2208" t="str">
            <v>Pincehely</v>
          </cell>
        </row>
        <row r="2209">
          <cell r="BT2209" t="str">
            <v>Pinkamindszent</v>
          </cell>
        </row>
        <row r="2210">
          <cell r="BT2210" t="str">
            <v>Pinnye</v>
          </cell>
        </row>
        <row r="2211">
          <cell r="BT2211" t="str">
            <v>Piricse</v>
          </cell>
        </row>
        <row r="2212">
          <cell r="BT2212" t="str">
            <v>Pirtó</v>
          </cell>
        </row>
        <row r="2213">
          <cell r="BT2213" t="str">
            <v>Piskó</v>
          </cell>
        </row>
        <row r="2214">
          <cell r="BT2214" t="str">
            <v>Pitvaros</v>
          </cell>
        </row>
        <row r="2215">
          <cell r="BT2215" t="str">
            <v>Pócsa</v>
          </cell>
        </row>
        <row r="2216">
          <cell r="BT2216" t="str">
            <v>Pocsaj</v>
          </cell>
        </row>
        <row r="2217">
          <cell r="BT2217" t="str">
            <v>Pócsmegyer</v>
          </cell>
        </row>
        <row r="2218">
          <cell r="BT2218" t="str">
            <v>Pócspetri</v>
          </cell>
        </row>
        <row r="2219">
          <cell r="BT2219" t="str">
            <v>Pogány</v>
          </cell>
        </row>
        <row r="2220">
          <cell r="BT2220" t="str">
            <v>Pogányszentpéter</v>
          </cell>
        </row>
        <row r="2221">
          <cell r="BT2221" t="str">
            <v>Pókaszepetk</v>
          </cell>
        </row>
        <row r="2222">
          <cell r="BT2222" t="str">
            <v>Polány</v>
          </cell>
        </row>
        <row r="2223">
          <cell r="BT2223" t="str">
            <v>Polgár</v>
          </cell>
        </row>
        <row r="2224">
          <cell r="BT2224" t="str">
            <v>Polgárdi</v>
          </cell>
        </row>
        <row r="2225">
          <cell r="BT2225" t="str">
            <v>Pomáz</v>
          </cell>
        </row>
        <row r="2226">
          <cell r="BT2226" t="str">
            <v>Porcsalma</v>
          </cell>
        </row>
        <row r="2227">
          <cell r="BT2227" t="str">
            <v>Pornóapáti</v>
          </cell>
        </row>
        <row r="2228">
          <cell r="BT2228" t="str">
            <v>Poroszló</v>
          </cell>
        </row>
        <row r="2229">
          <cell r="BT2229" t="str">
            <v>Porpác</v>
          </cell>
        </row>
        <row r="2230">
          <cell r="BT2230" t="str">
            <v>Porrog</v>
          </cell>
        </row>
        <row r="2231">
          <cell r="BT2231" t="str">
            <v>Porrogszentkirály</v>
          </cell>
        </row>
        <row r="2232">
          <cell r="BT2232" t="str">
            <v>Porrogszentpál</v>
          </cell>
        </row>
        <row r="2233">
          <cell r="BT2233" t="str">
            <v>Pórszombat</v>
          </cell>
        </row>
        <row r="2234">
          <cell r="BT2234" t="str">
            <v>Porva</v>
          </cell>
        </row>
        <row r="2235">
          <cell r="BT2235" t="str">
            <v>Pósfa</v>
          </cell>
        </row>
        <row r="2236">
          <cell r="BT2236" t="str">
            <v>Potony</v>
          </cell>
        </row>
        <row r="2237">
          <cell r="BT2237" t="str">
            <v>Potyond</v>
          </cell>
        </row>
        <row r="2238">
          <cell r="BT2238" t="str">
            <v>Pölöske</v>
          </cell>
        </row>
        <row r="2239">
          <cell r="BT2239" t="str">
            <v>Pölöskefő</v>
          </cell>
        </row>
        <row r="2240">
          <cell r="BT2240" t="str">
            <v>Pörböly</v>
          </cell>
        </row>
        <row r="2241">
          <cell r="BT2241" t="str">
            <v>Pördefölde</v>
          </cell>
        </row>
        <row r="2242">
          <cell r="BT2242" t="str">
            <v>Pötréte</v>
          </cell>
        </row>
        <row r="2243">
          <cell r="BT2243" t="str">
            <v>Prügy</v>
          </cell>
        </row>
        <row r="2244">
          <cell r="BT2244" t="str">
            <v>Pula</v>
          </cell>
        </row>
        <row r="2245">
          <cell r="BT2245" t="str">
            <v>Pusztaapáti</v>
          </cell>
        </row>
        <row r="2246">
          <cell r="BT2246" t="str">
            <v>Pusztaberki</v>
          </cell>
        </row>
        <row r="2247">
          <cell r="BT2247" t="str">
            <v>Pusztacsalád</v>
          </cell>
        </row>
        <row r="2248">
          <cell r="BT2248" t="str">
            <v>Pusztacsó</v>
          </cell>
        </row>
        <row r="2249">
          <cell r="BT2249" t="str">
            <v>Pusztadobos</v>
          </cell>
        </row>
        <row r="2250">
          <cell r="BT2250" t="str">
            <v>Pusztaederics</v>
          </cell>
        </row>
        <row r="2251">
          <cell r="BT2251" t="str">
            <v>Pusztafalu</v>
          </cell>
        </row>
        <row r="2252">
          <cell r="BT2252" t="str">
            <v>Pusztaföldvár</v>
          </cell>
        </row>
        <row r="2253">
          <cell r="BT2253" t="str">
            <v>Pusztahencse</v>
          </cell>
        </row>
        <row r="2254">
          <cell r="BT2254" t="str">
            <v>Pusztakovácsi</v>
          </cell>
        </row>
        <row r="2255">
          <cell r="BT2255" t="str">
            <v>Pusztamagyaród</v>
          </cell>
        </row>
        <row r="2256">
          <cell r="BT2256" t="str">
            <v>Pusztamérges</v>
          </cell>
        </row>
        <row r="2257">
          <cell r="BT2257" t="str">
            <v>Pusztamiske</v>
          </cell>
        </row>
        <row r="2258">
          <cell r="BT2258" t="str">
            <v>Pusztamonostor</v>
          </cell>
        </row>
        <row r="2259">
          <cell r="BT2259" t="str">
            <v>Pusztaottlaka</v>
          </cell>
        </row>
        <row r="2260">
          <cell r="BT2260" t="str">
            <v>Pusztaradvány</v>
          </cell>
        </row>
        <row r="2261">
          <cell r="BT2261" t="str">
            <v>Pusztaszabolcs</v>
          </cell>
        </row>
        <row r="2262">
          <cell r="BT2262" t="str">
            <v>Pusztaszemes</v>
          </cell>
        </row>
        <row r="2263">
          <cell r="BT2263" t="str">
            <v>Pusztaszentlászló</v>
          </cell>
        </row>
        <row r="2264">
          <cell r="BT2264" t="str">
            <v>Pusztaszer</v>
          </cell>
        </row>
        <row r="2265">
          <cell r="BT2265" t="str">
            <v>Pusztavacs</v>
          </cell>
        </row>
        <row r="2266">
          <cell r="BT2266" t="str">
            <v>Pusztavám</v>
          </cell>
        </row>
        <row r="2267">
          <cell r="BT2267" t="str">
            <v>Pusztazámor</v>
          </cell>
        </row>
        <row r="2268">
          <cell r="BT2268" t="str">
            <v>Putnok</v>
          </cell>
        </row>
        <row r="2269">
          <cell r="BT2269" t="str">
            <v>Püski</v>
          </cell>
        </row>
        <row r="2270">
          <cell r="BT2270" t="str">
            <v>Püspökhatvan</v>
          </cell>
        </row>
        <row r="2271">
          <cell r="BT2271" t="str">
            <v>Püspökladány</v>
          </cell>
        </row>
        <row r="2272">
          <cell r="BT2272" t="str">
            <v>Püspökmolnári</v>
          </cell>
        </row>
        <row r="2273">
          <cell r="BT2273" t="str">
            <v>Püspökszilágy</v>
          </cell>
        </row>
        <row r="2274">
          <cell r="BT2274" t="str">
            <v>Rábacsanak</v>
          </cell>
        </row>
        <row r="2275">
          <cell r="BT2275" t="str">
            <v>Rábacsécsény</v>
          </cell>
        </row>
        <row r="2276">
          <cell r="BT2276" t="str">
            <v>Rábagyarmat</v>
          </cell>
        </row>
        <row r="2277">
          <cell r="BT2277" t="str">
            <v>Rábahídvég</v>
          </cell>
        </row>
        <row r="2278">
          <cell r="BT2278" t="str">
            <v>Rábakecöl</v>
          </cell>
        </row>
        <row r="2279">
          <cell r="BT2279" t="str">
            <v>Rábapatona</v>
          </cell>
        </row>
        <row r="2280">
          <cell r="BT2280" t="str">
            <v>Rábapaty</v>
          </cell>
        </row>
        <row r="2281">
          <cell r="BT2281" t="str">
            <v>Rábapordány</v>
          </cell>
        </row>
        <row r="2282">
          <cell r="BT2282" t="str">
            <v>Rábasebes</v>
          </cell>
        </row>
        <row r="2283">
          <cell r="BT2283" t="str">
            <v>Rábaszentandrás</v>
          </cell>
        </row>
        <row r="2284">
          <cell r="BT2284" t="str">
            <v>Rábaszentmihály</v>
          </cell>
        </row>
        <row r="2285">
          <cell r="BT2285" t="str">
            <v>Rábaszentmiklós</v>
          </cell>
        </row>
        <row r="2286">
          <cell r="BT2286" t="str">
            <v>Rábatamási</v>
          </cell>
        </row>
        <row r="2287">
          <cell r="BT2287" t="str">
            <v>Rábatöttös</v>
          </cell>
        </row>
        <row r="2288">
          <cell r="BT2288" t="str">
            <v>Rábcakapi</v>
          </cell>
        </row>
        <row r="2289">
          <cell r="BT2289" t="str">
            <v>Rácalmás</v>
          </cell>
        </row>
        <row r="2290">
          <cell r="BT2290" t="str">
            <v>Ráckeresztúr</v>
          </cell>
        </row>
        <row r="2291">
          <cell r="BT2291" t="str">
            <v>Ráckeve</v>
          </cell>
        </row>
        <row r="2292">
          <cell r="BT2292" t="str">
            <v>Rád</v>
          </cell>
        </row>
        <row r="2293">
          <cell r="BT2293" t="str">
            <v>Rádfalva</v>
          </cell>
        </row>
        <row r="2294">
          <cell r="BT2294" t="str">
            <v>Rádóckölked</v>
          </cell>
        </row>
        <row r="2295">
          <cell r="BT2295" t="str">
            <v>Radostyán</v>
          </cell>
        </row>
        <row r="2296">
          <cell r="BT2296" t="str">
            <v>Ragály</v>
          </cell>
        </row>
        <row r="2297">
          <cell r="BT2297" t="str">
            <v>Rajka</v>
          </cell>
        </row>
        <row r="2298">
          <cell r="BT2298" t="str">
            <v>Rakaca</v>
          </cell>
        </row>
        <row r="2299">
          <cell r="BT2299" t="str">
            <v>Rakacaszend</v>
          </cell>
        </row>
        <row r="2300">
          <cell r="BT2300" t="str">
            <v>Rakamaz</v>
          </cell>
        </row>
        <row r="2301">
          <cell r="BT2301" t="str">
            <v>Rákóczibánya</v>
          </cell>
        </row>
        <row r="2302">
          <cell r="BT2302" t="str">
            <v>Rákóczifalva</v>
          </cell>
        </row>
        <row r="2303">
          <cell r="BT2303" t="str">
            <v>Rákócziújfalu</v>
          </cell>
        </row>
        <row r="2304">
          <cell r="BT2304" t="str">
            <v>Ráksi</v>
          </cell>
        </row>
        <row r="2305">
          <cell r="BT2305" t="str">
            <v>Ramocsa</v>
          </cell>
        </row>
        <row r="2306">
          <cell r="BT2306" t="str">
            <v>Ramocsaháza</v>
          </cell>
        </row>
        <row r="2307">
          <cell r="BT2307" t="str">
            <v>Rápolt</v>
          </cell>
        </row>
        <row r="2308">
          <cell r="BT2308" t="str">
            <v>Raposka</v>
          </cell>
        </row>
        <row r="2309">
          <cell r="BT2309" t="str">
            <v>Rásonysápberencs</v>
          </cell>
        </row>
        <row r="2310">
          <cell r="BT2310" t="str">
            <v>Rátka</v>
          </cell>
        </row>
        <row r="2311">
          <cell r="BT2311" t="str">
            <v>Rátót</v>
          </cell>
        </row>
        <row r="2312">
          <cell r="BT2312" t="str">
            <v>Ravazd</v>
          </cell>
        </row>
        <row r="2313">
          <cell r="BT2313" t="str">
            <v>Recsk</v>
          </cell>
        </row>
        <row r="2314">
          <cell r="BT2314" t="str">
            <v>Réde</v>
          </cell>
        </row>
        <row r="2315">
          <cell r="BT2315" t="str">
            <v>Rédics</v>
          </cell>
        </row>
        <row r="2316">
          <cell r="BT2316" t="str">
            <v>Regéc</v>
          </cell>
        </row>
        <row r="2317">
          <cell r="BT2317" t="str">
            <v>Regenye</v>
          </cell>
        </row>
        <row r="2318">
          <cell r="BT2318" t="str">
            <v>Regöly</v>
          </cell>
        </row>
        <row r="2319">
          <cell r="BT2319" t="str">
            <v>Rém</v>
          </cell>
        </row>
        <row r="2320">
          <cell r="BT2320" t="str">
            <v>Remeteszőlős</v>
          </cell>
        </row>
        <row r="2321">
          <cell r="BT2321" t="str">
            <v>Répáshuta</v>
          </cell>
        </row>
        <row r="2322">
          <cell r="BT2322" t="str">
            <v>Répcelak</v>
          </cell>
        </row>
        <row r="2323">
          <cell r="BT2323" t="str">
            <v>Répceszemere</v>
          </cell>
        </row>
        <row r="2324">
          <cell r="BT2324" t="str">
            <v>Répceszentgyörgy</v>
          </cell>
        </row>
        <row r="2325">
          <cell r="BT2325" t="str">
            <v>Répcevis</v>
          </cell>
        </row>
        <row r="2326">
          <cell r="BT2326" t="str">
            <v>Resznek</v>
          </cell>
        </row>
        <row r="2327">
          <cell r="BT2327" t="str">
            <v>Rétalap</v>
          </cell>
        </row>
        <row r="2328">
          <cell r="BT2328" t="str">
            <v>Rétközberencs</v>
          </cell>
        </row>
        <row r="2329">
          <cell r="BT2329" t="str">
            <v>Rétság</v>
          </cell>
        </row>
        <row r="2330">
          <cell r="BT2330" t="str">
            <v>Révfülöp</v>
          </cell>
        </row>
        <row r="2331">
          <cell r="BT2331" t="str">
            <v>Révleányvár</v>
          </cell>
        </row>
        <row r="2332">
          <cell r="BT2332" t="str">
            <v>Rezi</v>
          </cell>
        </row>
        <row r="2333">
          <cell r="BT2333" t="str">
            <v>Ricse</v>
          </cell>
        </row>
        <row r="2334">
          <cell r="BT2334" t="str">
            <v>Rigács</v>
          </cell>
        </row>
        <row r="2335">
          <cell r="BT2335" t="str">
            <v>Rigyác</v>
          </cell>
        </row>
        <row r="2336">
          <cell r="BT2336" t="str">
            <v>Rimóc</v>
          </cell>
        </row>
        <row r="2337">
          <cell r="BT2337" t="str">
            <v>Rinyabesenyő</v>
          </cell>
        </row>
        <row r="2338">
          <cell r="BT2338" t="str">
            <v>Rinyakovácsi</v>
          </cell>
        </row>
        <row r="2339">
          <cell r="BT2339" t="str">
            <v>Rinyaszentkirály</v>
          </cell>
        </row>
        <row r="2340">
          <cell r="BT2340" t="str">
            <v>Rinyaújlak</v>
          </cell>
        </row>
        <row r="2341">
          <cell r="BT2341" t="str">
            <v>Rinyaújnép</v>
          </cell>
        </row>
        <row r="2342">
          <cell r="BT2342" t="str">
            <v>Rohod</v>
          </cell>
        </row>
        <row r="2343">
          <cell r="BT2343" t="str">
            <v>Románd</v>
          </cell>
        </row>
        <row r="2344">
          <cell r="BT2344" t="str">
            <v>Romhány</v>
          </cell>
        </row>
        <row r="2345">
          <cell r="BT2345" t="str">
            <v>Romonya</v>
          </cell>
        </row>
        <row r="2346">
          <cell r="BT2346" t="str">
            <v>Rózsafa</v>
          </cell>
        </row>
        <row r="2347">
          <cell r="BT2347" t="str">
            <v>Rozsály</v>
          </cell>
        </row>
        <row r="2348">
          <cell r="BT2348" t="str">
            <v>Rózsaszentmárton</v>
          </cell>
        </row>
        <row r="2349">
          <cell r="BT2349" t="str">
            <v>Röjtökmuzsaj</v>
          </cell>
        </row>
        <row r="2350">
          <cell r="BT2350" t="str">
            <v>Rönök</v>
          </cell>
        </row>
        <row r="2351">
          <cell r="BT2351" t="str">
            <v>Röszke</v>
          </cell>
        </row>
        <row r="2352">
          <cell r="BT2352" t="str">
            <v>Rudabánya</v>
          </cell>
        </row>
        <row r="2353">
          <cell r="BT2353" t="str">
            <v>Rudolftelep</v>
          </cell>
        </row>
        <row r="2354">
          <cell r="BT2354" t="str">
            <v>Rum</v>
          </cell>
        </row>
        <row r="2355">
          <cell r="BT2355" t="str">
            <v>Ruzsa</v>
          </cell>
        </row>
        <row r="2356">
          <cell r="BT2356" t="str">
            <v>Ságújfalu</v>
          </cell>
        </row>
        <row r="2357">
          <cell r="BT2357" t="str">
            <v>Ságvár</v>
          </cell>
        </row>
        <row r="2358">
          <cell r="BT2358" t="str">
            <v>Sajóbábony</v>
          </cell>
        </row>
        <row r="2359">
          <cell r="BT2359" t="str">
            <v>Sajóecseg</v>
          </cell>
        </row>
        <row r="2360">
          <cell r="BT2360" t="str">
            <v>Sajógalgóc</v>
          </cell>
        </row>
        <row r="2361">
          <cell r="BT2361" t="str">
            <v>Sajóhídvég</v>
          </cell>
        </row>
        <row r="2362">
          <cell r="BT2362" t="str">
            <v>Sajóivánka</v>
          </cell>
        </row>
        <row r="2363">
          <cell r="BT2363" t="str">
            <v>Sajókápolna</v>
          </cell>
        </row>
        <row r="2364">
          <cell r="BT2364" t="str">
            <v>Sajókaza</v>
          </cell>
        </row>
        <row r="2365">
          <cell r="BT2365" t="str">
            <v>Sajókeresztúr</v>
          </cell>
        </row>
        <row r="2366">
          <cell r="BT2366" t="str">
            <v>Sajólád</v>
          </cell>
        </row>
        <row r="2367">
          <cell r="BT2367" t="str">
            <v>Sajólászlófalva</v>
          </cell>
        </row>
        <row r="2368">
          <cell r="BT2368" t="str">
            <v>Sajómercse</v>
          </cell>
        </row>
        <row r="2369">
          <cell r="BT2369" t="str">
            <v>Sajónémeti</v>
          </cell>
        </row>
        <row r="2370">
          <cell r="BT2370" t="str">
            <v>Sajóörös</v>
          </cell>
        </row>
        <row r="2371">
          <cell r="BT2371" t="str">
            <v>Sajópálfala</v>
          </cell>
        </row>
        <row r="2372">
          <cell r="BT2372" t="str">
            <v>Sajópetri</v>
          </cell>
        </row>
        <row r="2373">
          <cell r="BT2373" t="str">
            <v>Sajópüspöki</v>
          </cell>
        </row>
        <row r="2374">
          <cell r="BT2374" t="str">
            <v>Sajósenye</v>
          </cell>
        </row>
        <row r="2375">
          <cell r="BT2375" t="str">
            <v>Sajószentpéter</v>
          </cell>
        </row>
        <row r="2376">
          <cell r="BT2376" t="str">
            <v>Sajószöged</v>
          </cell>
        </row>
        <row r="2377">
          <cell r="BT2377" t="str">
            <v>Sajóvámos</v>
          </cell>
        </row>
        <row r="2378">
          <cell r="BT2378" t="str">
            <v>Sajóvelezd</v>
          </cell>
        </row>
        <row r="2379">
          <cell r="BT2379" t="str">
            <v>Sajtoskál</v>
          </cell>
        </row>
        <row r="2380">
          <cell r="BT2380" t="str">
            <v>Salföld</v>
          </cell>
        </row>
        <row r="2381">
          <cell r="BT2381" t="str">
            <v>Salgótarján</v>
          </cell>
        </row>
        <row r="2382">
          <cell r="BT2382" t="str">
            <v>Salköveskút</v>
          </cell>
        </row>
        <row r="2383">
          <cell r="BT2383" t="str">
            <v>Salomvár</v>
          </cell>
        </row>
        <row r="2384">
          <cell r="BT2384" t="str">
            <v>Sály</v>
          </cell>
        </row>
        <row r="2385">
          <cell r="BT2385" t="str">
            <v>Sámod</v>
          </cell>
        </row>
        <row r="2386">
          <cell r="BT2386" t="str">
            <v>Sámsonháza</v>
          </cell>
        </row>
        <row r="2387">
          <cell r="BT2387" t="str">
            <v>Sand</v>
          </cell>
        </row>
        <row r="2388">
          <cell r="BT2388" t="str">
            <v>Sándorfalva</v>
          </cell>
        </row>
        <row r="2389">
          <cell r="BT2389" t="str">
            <v>Sántos</v>
          </cell>
        </row>
        <row r="2390">
          <cell r="BT2390" t="str">
            <v>Sáp</v>
          </cell>
        </row>
        <row r="2391">
          <cell r="BT2391" t="str">
            <v>Sáránd</v>
          </cell>
        </row>
        <row r="2392">
          <cell r="BT2392" t="str">
            <v>Sárazsadány</v>
          </cell>
        </row>
        <row r="2393">
          <cell r="BT2393" t="str">
            <v>Sárbogárd</v>
          </cell>
        </row>
        <row r="2394">
          <cell r="BT2394" t="str">
            <v>Sáregres</v>
          </cell>
        </row>
        <row r="2395">
          <cell r="BT2395" t="str">
            <v>Sárfimizdó</v>
          </cell>
        </row>
        <row r="2396">
          <cell r="BT2396" t="str">
            <v>Sárhida</v>
          </cell>
        </row>
        <row r="2397">
          <cell r="BT2397" t="str">
            <v>Sárisáp</v>
          </cell>
        </row>
        <row r="2398">
          <cell r="BT2398" t="str">
            <v>Sarkad</v>
          </cell>
        </row>
        <row r="2399">
          <cell r="BT2399" t="str">
            <v>Sarkadkeresztúr</v>
          </cell>
        </row>
        <row r="2400">
          <cell r="BT2400" t="str">
            <v>Sárkeresztes</v>
          </cell>
        </row>
        <row r="2401">
          <cell r="BT2401" t="str">
            <v>Sárkeresztúr</v>
          </cell>
        </row>
        <row r="2402">
          <cell r="BT2402" t="str">
            <v>Sárkeszi</v>
          </cell>
        </row>
        <row r="2403">
          <cell r="BT2403" t="str">
            <v>Sármellék</v>
          </cell>
        </row>
        <row r="2404">
          <cell r="BT2404" t="str">
            <v>Sárok</v>
          </cell>
        </row>
        <row r="2405">
          <cell r="BT2405" t="str">
            <v>Sárosd</v>
          </cell>
        </row>
        <row r="2406">
          <cell r="BT2406" t="str">
            <v>Sárospatak</v>
          </cell>
        </row>
        <row r="2407">
          <cell r="BT2407" t="str">
            <v>Sárpilis</v>
          </cell>
        </row>
        <row r="2408">
          <cell r="BT2408" t="str">
            <v>Sárrétudvari</v>
          </cell>
        </row>
        <row r="2409">
          <cell r="BT2409" t="str">
            <v>Sarród</v>
          </cell>
        </row>
        <row r="2410">
          <cell r="BT2410" t="str">
            <v>Sárszentágota</v>
          </cell>
        </row>
        <row r="2411">
          <cell r="BT2411" t="str">
            <v>Sárszentlőrinc</v>
          </cell>
        </row>
        <row r="2412">
          <cell r="BT2412" t="str">
            <v>Sárszentmihály</v>
          </cell>
        </row>
        <row r="2413">
          <cell r="BT2413" t="str">
            <v>Sarud</v>
          </cell>
        </row>
        <row r="2414">
          <cell r="BT2414" t="str">
            <v>Sárvár</v>
          </cell>
        </row>
        <row r="2415">
          <cell r="BT2415" t="str">
            <v>Sásd</v>
          </cell>
        </row>
        <row r="2416">
          <cell r="BT2416" t="str">
            <v>Sáska</v>
          </cell>
        </row>
        <row r="2417">
          <cell r="BT2417" t="str">
            <v>Sáta</v>
          </cell>
        </row>
        <row r="2418">
          <cell r="BT2418" t="str">
            <v>Sátoraljaújhely</v>
          </cell>
        </row>
        <row r="2419">
          <cell r="BT2419" t="str">
            <v>Sátorhely</v>
          </cell>
        </row>
        <row r="2420">
          <cell r="BT2420" t="str">
            <v>Sávoly</v>
          </cell>
        </row>
        <row r="2421">
          <cell r="BT2421" t="str">
            <v>Sé</v>
          </cell>
        </row>
        <row r="2422">
          <cell r="BT2422" t="str">
            <v>Segesd</v>
          </cell>
        </row>
        <row r="2423">
          <cell r="BT2423" t="str">
            <v>Selyeb</v>
          </cell>
        </row>
        <row r="2424">
          <cell r="BT2424" t="str">
            <v>Sellye</v>
          </cell>
        </row>
        <row r="2425">
          <cell r="BT2425" t="str">
            <v>Semjén</v>
          </cell>
        </row>
        <row r="2426">
          <cell r="BT2426" t="str">
            <v>Semjénháza</v>
          </cell>
        </row>
        <row r="2427">
          <cell r="BT2427" t="str">
            <v>Sénye</v>
          </cell>
        </row>
        <row r="2428">
          <cell r="BT2428" t="str">
            <v>Sényő</v>
          </cell>
        </row>
        <row r="2429">
          <cell r="BT2429" t="str">
            <v>Seregélyes</v>
          </cell>
        </row>
        <row r="2430">
          <cell r="BT2430" t="str">
            <v>Serényfalva</v>
          </cell>
        </row>
        <row r="2431">
          <cell r="BT2431" t="str">
            <v>Sérsekszőlős</v>
          </cell>
        </row>
        <row r="2432">
          <cell r="BT2432" t="str">
            <v>Sikátor</v>
          </cell>
        </row>
        <row r="2433">
          <cell r="BT2433" t="str">
            <v>Siklós</v>
          </cell>
        </row>
        <row r="2434">
          <cell r="BT2434" t="str">
            <v>Siklósbodony</v>
          </cell>
        </row>
        <row r="2435">
          <cell r="BT2435" t="str">
            <v>Siklósnagyfalu</v>
          </cell>
        </row>
        <row r="2436">
          <cell r="BT2436" t="str">
            <v>Sima</v>
          </cell>
        </row>
        <row r="2437">
          <cell r="BT2437" t="str">
            <v>Simaság</v>
          </cell>
        </row>
        <row r="2438">
          <cell r="BT2438" t="str">
            <v>Simonfa</v>
          </cell>
        </row>
        <row r="2439">
          <cell r="BT2439" t="str">
            <v>Simontornya</v>
          </cell>
        </row>
        <row r="2440">
          <cell r="BT2440" t="str">
            <v>Sióagárd</v>
          </cell>
        </row>
        <row r="2441">
          <cell r="BT2441" t="str">
            <v>Siófok</v>
          </cell>
        </row>
        <row r="2442">
          <cell r="BT2442" t="str">
            <v>Siójut</v>
          </cell>
        </row>
        <row r="2443">
          <cell r="BT2443" t="str">
            <v>Sirok</v>
          </cell>
        </row>
        <row r="2444">
          <cell r="BT2444" t="str">
            <v>Sitke</v>
          </cell>
        </row>
        <row r="2445">
          <cell r="BT2445" t="str">
            <v>Sobor</v>
          </cell>
        </row>
        <row r="2446">
          <cell r="BT2446" t="str">
            <v>Sokorópátka</v>
          </cell>
        </row>
        <row r="2447">
          <cell r="BT2447" t="str">
            <v>Solt</v>
          </cell>
        </row>
        <row r="2448">
          <cell r="BT2448" t="str">
            <v>Soltszentimre</v>
          </cell>
        </row>
        <row r="2449">
          <cell r="BT2449" t="str">
            <v>Soltvadkert</v>
          </cell>
        </row>
        <row r="2450">
          <cell r="BT2450" t="str">
            <v>Sóly</v>
          </cell>
        </row>
        <row r="2451">
          <cell r="BT2451" t="str">
            <v>Solymár</v>
          </cell>
        </row>
        <row r="2452">
          <cell r="BT2452" t="str">
            <v>Som</v>
          </cell>
        </row>
        <row r="2453">
          <cell r="BT2453" t="str">
            <v>Somberek</v>
          </cell>
        </row>
        <row r="2454">
          <cell r="BT2454" t="str">
            <v>Somlójenő</v>
          </cell>
        </row>
        <row r="2455">
          <cell r="BT2455" t="str">
            <v>Somlószőlős</v>
          </cell>
        </row>
        <row r="2456">
          <cell r="BT2456" t="str">
            <v>Somlóvásárhely</v>
          </cell>
        </row>
        <row r="2457">
          <cell r="BT2457" t="str">
            <v>Somlóvecse</v>
          </cell>
        </row>
        <row r="2458">
          <cell r="BT2458" t="str">
            <v>Somodor</v>
          </cell>
        </row>
        <row r="2459">
          <cell r="BT2459" t="str">
            <v>Somogyacsa</v>
          </cell>
        </row>
        <row r="2460">
          <cell r="BT2460" t="str">
            <v>Somogyapáti</v>
          </cell>
        </row>
        <row r="2461">
          <cell r="BT2461" t="str">
            <v>Somogyaracs</v>
          </cell>
        </row>
        <row r="2462">
          <cell r="BT2462" t="str">
            <v>Somogyaszaló</v>
          </cell>
        </row>
        <row r="2463">
          <cell r="BT2463" t="str">
            <v>Somogybabod</v>
          </cell>
        </row>
        <row r="2464">
          <cell r="BT2464" t="str">
            <v>Somogybükkösd</v>
          </cell>
        </row>
        <row r="2465">
          <cell r="BT2465" t="str">
            <v>Somogycsicsó</v>
          </cell>
        </row>
        <row r="2466">
          <cell r="BT2466" t="str">
            <v>Somogydöröcske</v>
          </cell>
        </row>
        <row r="2467">
          <cell r="BT2467" t="str">
            <v>Somogyegres</v>
          </cell>
        </row>
        <row r="2468">
          <cell r="BT2468" t="str">
            <v>Somogyfajsz</v>
          </cell>
        </row>
        <row r="2469">
          <cell r="BT2469" t="str">
            <v>Somogygeszti</v>
          </cell>
        </row>
        <row r="2470">
          <cell r="BT2470" t="str">
            <v>Somogyhárságy</v>
          </cell>
        </row>
        <row r="2471">
          <cell r="BT2471" t="str">
            <v>Somogyhatvan</v>
          </cell>
        </row>
        <row r="2472">
          <cell r="BT2472" t="str">
            <v>Somogyjád</v>
          </cell>
        </row>
        <row r="2473">
          <cell r="BT2473" t="str">
            <v>Somogymeggyes</v>
          </cell>
        </row>
        <row r="2474">
          <cell r="BT2474" t="str">
            <v>Somogysámson</v>
          </cell>
        </row>
        <row r="2475">
          <cell r="BT2475" t="str">
            <v>Somogysárd</v>
          </cell>
        </row>
        <row r="2476">
          <cell r="BT2476" t="str">
            <v>Somogysimonyi</v>
          </cell>
        </row>
        <row r="2477">
          <cell r="BT2477" t="str">
            <v>Somogyszentpál</v>
          </cell>
        </row>
        <row r="2478">
          <cell r="BT2478" t="str">
            <v>Somogyszil</v>
          </cell>
        </row>
        <row r="2479">
          <cell r="BT2479" t="str">
            <v>Somogyszob</v>
          </cell>
        </row>
        <row r="2480">
          <cell r="BT2480" t="str">
            <v>Somogytúr</v>
          </cell>
        </row>
        <row r="2481">
          <cell r="BT2481" t="str">
            <v>Somogyudvarhely</v>
          </cell>
        </row>
        <row r="2482">
          <cell r="BT2482" t="str">
            <v>Somogyvámos</v>
          </cell>
        </row>
        <row r="2483">
          <cell r="BT2483" t="str">
            <v>Somogyvár</v>
          </cell>
        </row>
        <row r="2484">
          <cell r="BT2484" t="str">
            <v>Somogyviszló</v>
          </cell>
        </row>
        <row r="2485">
          <cell r="BT2485" t="str">
            <v>Somogyzsitfa</v>
          </cell>
        </row>
        <row r="2486">
          <cell r="BT2486" t="str">
            <v>Somoskőújfalu</v>
          </cell>
        </row>
        <row r="2487">
          <cell r="BT2487" t="str">
            <v>Sonkád</v>
          </cell>
        </row>
        <row r="2488">
          <cell r="BT2488" t="str">
            <v>Soponya</v>
          </cell>
        </row>
        <row r="2489">
          <cell r="BT2489" t="str">
            <v>Sopron</v>
          </cell>
        </row>
        <row r="2490">
          <cell r="BT2490" t="str">
            <v>Sopronhorpács</v>
          </cell>
        </row>
        <row r="2491">
          <cell r="BT2491" t="str">
            <v>Sopronkövesd</v>
          </cell>
        </row>
        <row r="2492">
          <cell r="BT2492" t="str">
            <v>Sopronnémeti</v>
          </cell>
        </row>
        <row r="2493">
          <cell r="BT2493" t="str">
            <v>Sorkifalud</v>
          </cell>
        </row>
        <row r="2494">
          <cell r="BT2494" t="str">
            <v>Sorkikápolna</v>
          </cell>
        </row>
        <row r="2495">
          <cell r="BT2495" t="str">
            <v>Sormás</v>
          </cell>
        </row>
        <row r="2496">
          <cell r="BT2496" t="str">
            <v>Sorokpolány</v>
          </cell>
        </row>
        <row r="2497">
          <cell r="BT2497" t="str">
            <v>Sóshartyán</v>
          </cell>
        </row>
        <row r="2498">
          <cell r="BT2498" t="str">
            <v>Sóskút</v>
          </cell>
        </row>
        <row r="2499">
          <cell r="BT2499" t="str">
            <v>Sóstófalva</v>
          </cell>
        </row>
        <row r="2500">
          <cell r="BT2500" t="str">
            <v>Sósvertike</v>
          </cell>
        </row>
        <row r="2501">
          <cell r="BT2501" t="str">
            <v>Sótony</v>
          </cell>
        </row>
        <row r="2502">
          <cell r="BT2502" t="str">
            <v>Söjtör</v>
          </cell>
        </row>
        <row r="2503">
          <cell r="BT2503" t="str">
            <v>Söpte</v>
          </cell>
        </row>
        <row r="2504">
          <cell r="BT2504" t="str">
            <v>Söréd</v>
          </cell>
        </row>
        <row r="2505">
          <cell r="BT2505" t="str">
            <v>Sukoró</v>
          </cell>
        </row>
        <row r="2506">
          <cell r="BT2506" t="str">
            <v>Sumony</v>
          </cell>
        </row>
        <row r="2507">
          <cell r="BT2507" t="str">
            <v>Súr</v>
          </cell>
        </row>
        <row r="2508">
          <cell r="BT2508" t="str">
            <v>Surd</v>
          </cell>
        </row>
        <row r="2509">
          <cell r="BT2509" t="str">
            <v>Sükösd</v>
          </cell>
        </row>
        <row r="2510">
          <cell r="BT2510" t="str">
            <v>Sülysáp</v>
          </cell>
        </row>
        <row r="2511">
          <cell r="BT2511" t="str">
            <v>Sümeg</v>
          </cell>
        </row>
        <row r="2512">
          <cell r="BT2512" t="str">
            <v>Sümegcsehi</v>
          </cell>
        </row>
        <row r="2513">
          <cell r="BT2513" t="str">
            <v>Sümegprága</v>
          </cell>
        </row>
        <row r="2514">
          <cell r="BT2514" t="str">
            <v>Süttő</v>
          </cell>
        </row>
        <row r="2515">
          <cell r="BT2515" t="str">
            <v>Szabadbattyán</v>
          </cell>
        </row>
        <row r="2516">
          <cell r="BT2516" t="str">
            <v>Szabadegyháza</v>
          </cell>
        </row>
        <row r="2517">
          <cell r="BT2517" t="str">
            <v>Szabadhídvég</v>
          </cell>
        </row>
        <row r="2518">
          <cell r="BT2518" t="str">
            <v>Szabadi</v>
          </cell>
        </row>
        <row r="2519">
          <cell r="BT2519" t="str">
            <v>Szabadkígyós</v>
          </cell>
        </row>
        <row r="2520">
          <cell r="BT2520" t="str">
            <v>Szabadszállás</v>
          </cell>
        </row>
        <row r="2521">
          <cell r="BT2521" t="str">
            <v>Szabadszentkirály</v>
          </cell>
        </row>
        <row r="2522">
          <cell r="BT2522" t="str">
            <v>Szabás</v>
          </cell>
        </row>
        <row r="2523">
          <cell r="BT2523" t="str">
            <v>Szabolcs</v>
          </cell>
        </row>
        <row r="2524">
          <cell r="BT2524" t="str">
            <v>Szabolcsbáka</v>
          </cell>
        </row>
        <row r="2525">
          <cell r="BT2525" t="str">
            <v>Szabolcsveresmart</v>
          </cell>
        </row>
        <row r="2526">
          <cell r="BT2526" t="str">
            <v>Szada</v>
          </cell>
        </row>
        <row r="2527">
          <cell r="BT2527" t="str">
            <v>Szágy</v>
          </cell>
        </row>
        <row r="2528">
          <cell r="BT2528" t="str">
            <v>Szajk</v>
          </cell>
        </row>
        <row r="2529">
          <cell r="BT2529" t="str">
            <v>Szajla</v>
          </cell>
        </row>
        <row r="2530">
          <cell r="BT2530" t="str">
            <v>Szajol</v>
          </cell>
        </row>
        <row r="2531">
          <cell r="BT2531" t="str">
            <v>Szakácsi</v>
          </cell>
        </row>
        <row r="2532">
          <cell r="BT2532" t="str">
            <v>Szakadát</v>
          </cell>
        </row>
        <row r="2533">
          <cell r="BT2533" t="str">
            <v>Szakáld</v>
          </cell>
        </row>
        <row r="2534">
          <cell r="BT2534" t="str">
            <v>Szakály</v>
          </cell>
        </row>
        <row r="2535">
          <cell r="BT2535" t="str">
            <v>Szakcs</v>
          </cell>
        </row>
        <row r="2536">
          <cell r="BT2536" t="str">
            <v>Szakmár</v>
          </cell>
        </row>
        <row r="2537">
          <cell r="BT2537" t="str">
            <v>Szaknyér</v>
          </cell>
        </row>
        <row r="2538">
          <cell r="BT2538" t="str">
            <v>Szakoly</v>
          </cell>
        </row>
        <row r="2539">
          <cell r="BT2539" t="str">
            <v>Szakony</v>
          </cell>
        </row>
        <row r="2540">
          <cell r="BT2540" t="str">
            <v>Szakonyfalu</v>
          </cell>
        </row>
        <row r="2541">
          <cell r="BT2541" t="str">
            <v>Szákszend</v>
          </cell>
        </row>
        <row r="2542">
          <cell r="BT2542" t="str">
            <v>Szalafő</v>
          </cell>
        </row>
        <row r="2543">
          <cell r="BT2543" t="str">
            <v>Szalánta</v>
          </cell>
        </row>
        <row r="2544">
          <cell r="BT2544" t="str">
            <v>Szalapa</v>
          </cell>
        </row>
        <row r="2545">
          <cell r="BT2545" t="str">
            <v>Szalaszend</v>
          </cell>
        </row>
        <row r="2546">
          <cell r="BT2546" t="str">
            <v>Szalatnak</v>
          </cell>
        </row>
        <row r="2547">
          <cell r="BT2547" t="str">
            <v>Szálka</v>
          </cell>
        </row>
        <row r="2548">
          <cell r="BT2548" t="str">
            <v>Szalkszentmárton</v>
          </cell>
        </row>
        <row r="2549">
          <cell r="BT2549" t="str">
            <v>Szalmatercs</v>
          </cell>
        </row>
        <row r="2550">
          <cell r="BT2550" t="str">
            <v>Szalonna</v>
          </cell>
        </row>
        <row r="2551">
          <cell r="BT2551" t="str">
            <v>Szamosangyalos</v>
          </cell>
        </row>
        <row r="2552">
          <cell r="BT2552" t="str">
            <v>Szamosbecs</v>
          </cell>
        </row>
        <row r="2553">
          <cell r="BT2553" t="str">
            <v>Szamoskér</v>
          </cell>
        </row>
        <row r="2554">
          <cell r="BT2554" t="str">
            <v>Szamossályi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Szamosszeg</v>
          </cell>
        </row>
        <row r="2558">
          <cell r="BT2558" t="str">
            <v>Szanda</v>
          </cell>
        </row>
        <row r="2559">
          <cell r="BT2559" t="str">
            <v>Szank</v>
          </cell>
        </row>
        <row r="2560">
          <cell r="BT2560" t="str">
            <v>Szántód</v>
          </cell>
        </row>
        <row r="2561">
          <cell r="BT2561" t="str">
            <v>Szany</v>
          </cell>
        </row>
        <row r="2562">
          <cell r="BT2562" t="str">
            <v>Szápár</v>
          </cell>
        </row>
        <row r="2563">
          <cell r="BT2563" t="str">
            <v>Szaporca</v>
          </cell>
        </row>
        <row r="2564">
          <cell r="BT2564" t="str">
            <v>Szár</v>
          </cell>
        </row>
        <row r="2565">
          <cell r="BT2565" t="str">
            <v>Szárász</v>
          </cell>
        </row>
        <row r="2566">
          <cell r="BT2566" t="str">
            <v>Szárazd</v>
          </cell>
        </row>
        <row r="2567">
          <cell r="BT2567" t="str">
            <v>Szárföld</v>
          </cell>
        </row>
        <row r="2568">
          <cell r="BT2568" t="str">
            <v>Szárliget</v>
          </cell>
        </row>
        <row r="2569">
          <cell r="BT2569" t="str">
            <v>Szarvas</v>
          </cell>
        </row>
        <row r="2570">
          <cell r="BT2570" t="str">
            <v>Szarvasgede</v>
          </cell>
        </row>
        <row r="2571">
          <cell r="BT2571" t="str">
            <v>Szarvaskend</v>
          </cell>
        </row>
        <row r="2572">
          <cell r="BT2572" t="str">
            <v>Szarvaskő</v>
          </cell>
        </row>
        <row r="2573">
          <cell r="BT2573" t="str">
            <v>Szászberek</v>
          </cell>
        </row>
        <row r="2574">
          <cell r="BT2574" t="str">
            <v>Szászfa</v>
          </cell>
        </row>
        <row r="2575">
          <cell r="BT2575" t="str">
            <v>Szászvár</v>
          </cell>
        </row>
        <row r="2576">
          <cell r="BT2576" t="str">
            <v>Szatmárcseke</v>
          </cell>
        </row>
        <row r="2577">
          <cell r="BT2577" t="str">
            <v>Szátok</v>
          </cell>
        </row>
        <row r="2578">
          <cell r="BT2578" t="str">
            <v>Szatta</v>
          </cell>
        </row>
        <row r="2579">
          <cell r="BT2579" t="str">
            <v>Szatymaz</v>
          </cell>
        </row>
        <row r="2580">
          <cell r="BT2580" t="str">
            <v>Szava</v>
          </cell>
        </row>
        <row r="2581">
          <cell r="BT2581" t="str">
            <v>Százhalombatta</v>
          </cell>
        </row>
        <row r="2582">
          <cell r="BT2582" t="str">
            <v>Szebény</v>
          </cell>
        </row>
        <row r="2583">
          <cell r="BT2583" t="str">
            <v>Szécsénke</v>
          </cell>
        </row>
        <row r="2584">
          <cell r="BT2584" t="str">
            <v>Szécsény</v>
          </cell>
        </row>
        <row r="2585">
          <cell r="BT2585" t="str">
            <v>Szécsényfelfalu</v>
          </cell>
        </row>
        <row r="2586">
          <cell r="BT2586" t="str">
            <v>Szécsisziget</v>
          </cell>
        </row>
        <row r="2587">
          <cell r="BT2587" t="str">
            <v>Szederkény</v>
          </cell>
        </row>
        <row r="2588">
          <cell r="BT2588" t="str">
            <v>Szedres</v>
          </cell>
        </row>
        <row r="2589">
          <cell r="BT2589" t="str">
            <v>Szeged</v>
          </cell>
        </row>
        <row r="2590">
          <cell r="BT2590" t="str">
            <v>Szegerdő</v>
          </cell>
        </row>
        <row r="2591">
          <cell r="BT2591" t="str">
            <v>Szeghalom</v>
          </cell>
        </row>
        <row r="2592">
          <cell r="BT2592" t="str">
            <v>Szegi</v>
          </cell>
        </row>
        <row r="2593">
          <cell r="BT2593" t="str">
            <v>Szegilong</v>
          </cell>
        </row>
        <row r="2594">
          <cell r="BT2594" t="str">
            <v>Szegvár</v>
          </cell>
        </row>
        <row r="2595">
          <cell r="BT2595" t="str">
            <v>Székely</v>
          </cell>
        </row>
        <row r="2596">
          <cell r="BT2596" t="str">
            <v>Székelyszabar</v>
          </cell>
        </row>
        <row r="2597">
          <cell r="BT2597" t="str">
            <v>Székesfehérvár</v>
          </cell>
        </row>
        <row r="2598">
          <cell r="BT2598" t="str">
            <v>Székkutas</v>
          </cell>
        </row>
        <row r="2599">
          <cell r="BT2599" t="str">
            <v>Szekszárd</v>
          </cell>
        </row>
        <row r="2600">
          <cell r="BT2600" t="str">
            <v>Szeleste</v>
          </cell>
        </row>
        <row r="2601">
          <cell r="BT2601" t="str">
            <v>Szelevény</v>
          </cell>
        </row>
        <row r="2602">
          <cell r="BT2602" t="str">
            <v>Szellő</v>
          </cell>
        </row>
        <row r="2603">
          <cell r="BT2603" t="str">
            <v>Szemely</v>
          </cell>
        </row>
        <row r="2604">
          <cell r="BT2604" t="str">
            <v>Szemenye</v>
          </cell>
        </row>
        <row r="2605">
          <cell r="BT2605" t="str">
            <v>Szemere</v>
          </cell>
        </row>
        <row r="2606">
          <cell r="BT2606" t="str">
            <v>Szendehely</v>
          </cell>
        </row>
        <row r="2607">
          <cell r="BT2607" t="str">
            <v>Szendrő</v>
          </cell>
        </row>
        <row r="2608">
          <cell r="BT2608" t="str">
            <v>Szendrőlád</v>
          </cell>
        </row>
        <row r="2609">
          <cell r="BT2609" t="str">
            <v>Szenna</v>
          </cell>
        </row>
        <row r="2610">
          <cell r="BT2610" t="str">
            <v>Szenta</v>
          </cell>
        </row>
        <row r="2611">
          <cell r="BT2611" t="str">
            <v>Szentantalfa</v>
          </cell>
        </row>
        <row r="2612">
          <cell r="BT2612" t="str">
            <v>Szentbalázs</v>
          </cell>
        </row>
        <row r="2613">
          <cell r="BT2613" t="str">
            <v>Szentbékkálla</v>
          </cell>
        </row>
        <row r="2614">
          <cell r="BT2614" t="str">
            <v>Szentborbás</v>
          </cell>
        </row>
        <row r="2615">
          <cell r="BT2615" t="str">
            <v>Szentdénes</v>
          </cell>
        </row>
        <row r="2616">
          <cell r="BT2616" t="str">
            <v>Szentdomonkos</v>
          </cell>
        </row>
        <row r="2617">
          <cell r="BT2617" t="str">
            <v>Szente</v>
          </cell>
        </row>
        <row r="2618">
          <cell r="BT2618" t="str">
            <v>Szentegát</v>
          </cell>
        </row>
        <row r="2619">
          <cell r="BT2619" t="str">
            <v>Szentendre</v>
          </cell>
        </row>
        <row r="2620">
          <cell r="BT2620" t="str">
            <v>Szentes</v>
          </cell>
        </row>
        <row r="2621">
          <cell r="BT2621" t="str">
            <v>Szentgál</v>
          </cell>
        </row>
        <row r="2622">
          <cell r="BT2622" t="str">
            <v>Szentgáloskér</v>
          </cell>
        </row>
        <row r="2623">
          <cell r="BT2623" t="str">
            <v>Szentgotthárd</v>
          </cell>
        </row>
        <row r="2624">
          <cell r="BT2624" t="str">
            <v>Szentgyörgyvár</v>
          </cell>
        </row>
        <row r="2625">
          <cell r="BT2625" t="str">
            <v>Szentgyörgyvölgy</v>
          </cell>
        </row>
        <row r="2626">
          <cell r="BT2626" t="str">
            <v>Szentimrefalva</v>
          </cell>
        </row>
        <row r="2627">
          <cell r="BT2627" t="str">
            <v>Szentistván</v>
          </cell>
        </row>
        <row r="2628">
          <cell r="BT2628" t="str">
            <v>Szentistvánbaksa</v>
          </cell>
        </row>
        <row r="2629">
          <cell r="BT2629" t="str">
            <v>Szentjakabfa</v>
          </cell>
        </row>
        <row r="2630">
          <cell r="BT2630" t="str">
            <v>Szentkatalin</v>
          </cell>
        </row>
        <row r="2631">
          <cell r="BT2631" t="str">
            <v>Szentkirály</v>
          </cell>
        </row>
        <row r="2632">
          <cell r="BT2632" t="str">
            <v>Szentkirályszabadja</v>
          </cell>
        </row>
        <row r="2633">
          <cell r="BT2633" t="str">
            <v>Szentkozmadombja</v>
          </cell>
        </row>
        <row r="2634">
          <cell r="BT2634" t="str">
            <v>Szentlászló</v>
          </cell>
        </row>
        <row r="2635">
          <cell r="BT2635" t="str">
            <v>Szentliszló</v>
          </cell>
        </row>
        <row r="2636">
          <cell r="BT2636" t="str">
            <v>Szentlőrinc</v>
          </cell>
        </row>
        <row r="2637">
          <cell r="BT2637" t="str">
            <v>Szentlőrinckáta</v>
          </cell>
        </row>
        <row r="2638">
          <cell r="BT2638" t="str">
            <v>Szentmargitfalva</v>
          </cell>
        </row>
        <row r="2639">
          <cell r="BT2639" t="str">
            <v>Szentmártonkáta</v>
          </cell>
        </row>
        <row r="2640">
          <cell r="BT2640" t="str">
            <v>Szentpéterfa</v>
          </cell>
        </row>
        <row r="2641">
          <cell r="BT2641" t="str">
            <v>Szentpéterfölde</v>
          </cell>
        </row>
        <row r="2642">
          <cell r="BT2642" t="str">
            <v>Szentpéterszeg</v>
          </cell>
        </row>
        <row r="2643">
          <cell r="BT2643" t="str">
            <v>Szentpéterúr</v>
          </cell>
        </row>
        <row r="2644">
          <cell r="BT2644" t="str">
            <v>Szenyér</v>
          </cell>
        </row>
        <row r="2645">
          <cell r="BT2645" t="str">
            <v>Szepetnek</v>
          </cell>
        </row>
        <row r="2646">
          <cell r="BT2646" t="str">
            <v>Szerecseny</v>
          </cell>
        </row>
        <row r="2647">
          <cell r="BT2647" t="str">
            <v>Szeremle</v>
          </cell>
        </row>
        <row r="2648">
          <cell r="BT2648" t="str">
            <v>Szerencs</v>
          </cell>
        </row>
        <row r="2649">
          <cell r="BT2649" t="str">
            <v>Szerep</v>
          </cell>
        </row>
        <row r="2650">
          <cell r="BT2650" t="str">
            <v>Szergény</v>
          </cell>
        </row>
        <row r="2651">
          <cell r="BT2651" t="str">
            <v>Szigetbecse</v>
          </cell>
        </row>
        <row r="2652">
          <cell r="BT2652" t="str">
            <v>Szigetcsép</v>
          </cell>
        </row>
        <row r="2653">
          <cell r="BT2653" t="str">
            <v>Szigethalom</v>
          </cell>
        </row>
        <row r="2654">
          <cell r="BT2654" t="str">
            <v>Szigetmonostor</v>
          </cell>
        </row>
        <row r="2655">
          <cell r="BT2655" t="str">
            <v>Szigetszentmárton</v>
          </cell>
        </row>
        <row r="2656">
          <cell r="BT2656" t="str">
            <v>Szigetszentmiklós</v>
          </cell>
        </row>
        <row r="2657">
          <cell r="BT2657" t="str">
            <v>Szigetújfalu</v>
          </cell>
        </row>
        <row r="2658">
          <cell r="BT2658" t="str">
            <v>Szigetvár</v>
          </cell>
        </row>
        <row r="2659">
          <cell r="BT2659" t="str">
            <v>Szigliget</v>
          </cell>
        </row>
        <row r="2660">
          <cell r="BT2660" t="str">
            <v>Szihalom</v>
          </cell>
        </row>
        <row r="2661">
          <cell r="BT2661" t="str">
            <v>Szijártóháza</v>
          </cell>
        </row>
        <row r="2662">
          <cell r="BT2662" t="str">
            <v>Szikszó</v>
          </cell>
        </row>
        <row r="2663">
          <cell r="BT2663" t="str">
            <v>Szil</v>
          </cell>
        </row>
        <row r="2664">
          <cell r="BT2664" t="str">
            <v>Szilágy</v>
          </cell>
        </row>
        <row r="2665">
          <cell r="BT2665" t="str">
            <v>Szilaspogony</v>
          </cell>
        </row>
        <row r="2666">
          <cell r="BT2666" t="str">
            <v>Szilsárkány</v>
          </cell>
        </row>
        <row r="2667">
          <cell r="BT2667" t="str">
            <v>Szilvágy</v>
          </cell>
        </row>
        <row r="2668">
          <cell r="BT2668" t="str">
            <v>Szilvás</v>
          </cell>
        </row>
        <row r="2669">
          <cell r="BT2669" t="str">
            <v>Szilvásvárad</v>
          </cell>
        </row>
        <row r="2670">
          <cell r="BT2670" t="str">
            <v>Szilvásszentmárton</v>
          </cell>
        </row>
        <row r="2671">
          <cell r="BT2671" t="str">
            <v>Szin</v>
          </cell>
        </row>
        <row r="2672">
          <cell r="BT2672" t="str">
            <v>Szinpetri</v>
          </cell>
        </row>
        <row r="2673">
          <cell r="BT2673" t="str">
            <v>Szirák</v>
          </cell>
        </row>
        <row r="2674">
          <cell r="BT2674" t="str">
            <v>Szirmabesenyő</v>
          </cell>
        </row>
        <row r="2675">
          <cell r="BT2675" t="str">
            <v>Szob</v>
          </cell>
        </row>
        <row r="2676">
          <cell r="BT2676" t="str">
            <v>Szokolya</v>
          </cell>
        </row>
        <row r="2677">
          <cell r="BT2677" t="str">
            <v>Szólád</v>
          </cell>
        </row>
        <row r="2678">
          <cell r="BT2678" t="str">
            <v>Szolnok</v>
          </cell>
        </row>
        <row r="2679">
          <cell r="BT2679" t="str">
            <v>Szombathely</v>
          </cell>
        </row>
        <row r="2680">
          <cell r="BT2680" t="str">
            <v>Szomód</v>
          </cell>
        </row>
        <row r="2681">
          <cell r="BT2681" t="str">
            <v>Szomolya</v>
          </cell>
        </row>
        <row r="2682">
          <cell r="BT2682" t="str">
            <v>Szomor</v>
          </cell>
        </row>
        <row r="2683">
          <cell r="BT2683" t="str">
            <v>Szorgalmatos</v>
          </cell>
        </row>
        <row r="2684">
          <cell r="BT2684" t="str">
            <v>Szorosad</v>
          </cell>
        </row>
        <row r="2685">
          <cell r="BT2685" t="str">
            <v>Szőc</v>
          </cell>
        </row>
        <row r="2686">
          <cell r="BT2686" t="str">
            <v>Szőce</v>
          </cell>
        </row>
        <row r="2687">
          <cell r="BT2687" t="str">
            <v>Sződ</v>
          </cell>
        </row>
        <row r="2688">
          <cell r="BT2688" t="str">
            <v>Sződliget</v>
          </cell>
        </row>
        <row r="2689">
          <cell r="BT2689" t="str">
            <v>Szögliget</v>
          </cell>
        </row>
        <row r="2690">
          <cell r="BT2690" t="str">
            <v>Szőke</v>
          </cell>
        </row>
        <row r="2691">
          <cell r="BT2691" t="str">
            <v>Szőkéd</v>
          </cell>
        </row>
        <row r="2692">
          <cell r="BT2692" t="str">
            <v>Szőkedencs</v>
          </cell>
        </row>
        <row r="2693">
          <cell r="BT2693" t="str">
            <v>Szőlősardó</v>
          </cell>
        </row>
        <row r="2694">
          <cell r="BT2694" t="str">
            <v>Szőlősgyörök</v>
          </cell>
        </row>
        <row r="2695">
          <cell r="BT2695" t="str">
            <v>Szörény</v>
          </cell>
        </row>
        <row r="2696">
          <cell r="BT2696" t="str">
            <v>Szúcs</v>
          </cell>
        </row>
        <row r="2697">
          <cell r="BT2697" t="str">
            <v>Szuha</v>
          </cell>
        </row>
        <row r="2698">
          <cell r="BT2698" t="str">
            <v>Szuhafő</v>
          </cell>
        </row>
        <row r="2699">
          <cell r="BT2699" t="str">
            <v>Szuhakálló</v>
          </cell>
        </row>
        <row r="2700">
          <cell r="BT2700" t="str">
            <v>Szuhogy</v>
          </cell>
        </row>
        <row r="2701">
          <cell r="BT2701" t="str">
            <v>Szulimán</v>
          </cell>
        </row>
        <row r="2702">
          <cell r="BT2702" t="str">
            <v>Szulok</v>
          </cell>
        </row>
        <row r="2703">
          <cell r="BT2703" t="str">
            <v>Szurdokpüspöki</v>
          </cell>
        </row>
        <row r="2704">
          <cell r="BT2704" t="str">
            <v>Szűcsi</v>
          </cell>
        </row>
        <row r="2705">
          <cell r="BT2705" t="str">
            <v>Szügy</v>
          </cell>
        </row>
        <row r="2706">
          <cell r="BT2706" t="str">
            <v>Szűr</v>
          </cell>
        </row>
        <row r="2707">
          <cell r="BT2707" t="str">
            <v>Tab</v>
          </cell>
        </row>
        <row r="2708">
          <cell r="BT2708" t="str">
            <v>Tabajd</v>
          </cell>
        </row>
        <row r="2709">
          <cell r="BT2709" t="str">
            <v>Tabdi</v>
          </cell>
        </row>
        <row r="2710">
          <cell r="BT2710" t="str">
            <v>Táborfalva</v>
          </cell>
        </row>
        <row r="2711">
          <cell r="BT2711" t="str">
            <v>Tác</v>
          </cell>
        </row>
        <row r="2712">
          <cell r="BT2712" t="str">
            <v>Tagyon</v>
          </cell>
        </row>
        <row r="2713">
          <cell r="BT2713" t="str">
            <v>Tahitótfalu</v>
          </cell>
        </row>
        <row r="2714">
          <cell r="BT2714" t="str">
            <v>Takácsi</v>
          </cell>
        </row>
        <row r="2715">
          <cell r="BT2715" t="str">
            <v>Tákos</v>
          </cell>
        </row>
        <row r="2716">
          <cell r="BT2716" t="str">
            <v>Taksony</v>
          </cell>
        </row>
        <row r="2717">
          <cell r="BT2717" t="str">
            <v>Taktabáj</v>
          </cell>
        </row>
        <row r="2718">
          <cell r="BT2718" t="str">
            <v>Taktaharkány</v>
          </cell>
        </row>
        <row r="2719">
          <cell r="BT2719" t="str">
            <v>Taktakenéz</v>
          </cell>
        </row>
        <row r="2720">
          <cell r="BT2720" t="str">
            <v>Taktaszada</v>
          </cell>
        </row>
        <row r="2721">
          <cell r="BT2721" t="str">
            <v>Taliándörögd</v>
          </cell>
        </row>
        <row r="2722">
          <cell r="BT2722" t="str">
            <v>Tállya</v>
          </cell>
        </row>
        <row r="2723">
          <cell r="BT2723" t="str">
            <v>Tamási</v>
          </cell>
        </row>
        <row r="2724">
          <cell r="BT2724" t="str">
            <v>Tanakajd</v>
          </cell>
        </row>
        <row r="2725">
          <cell r="BT2725" t="str">
            <v>Táp</v>
          </cell>
        </row>
        <row r="2726">
          <cell r="BT2726" t="str">
            <v>Tápióbicske</v>
          </cell>
        </row>
        <row r="2727">
          <cell r="BT2727" t="str">
            <v>Tápiógyörgye</v>
          </cell>
        </row>
        <row r="2728">
          <cell r="BT2728" t="str">
            <v>Tápióság</v>
          </cell>
        </row>
        <row r="2729">
          <cell r="BT2729" t="str">
            <v>Tápiószecső</v>
          </cell>
        </row>
        <row r="2730">
          <cell r="BT2730" t="str">
            <v>Tápiószele</v>
          </cell>
        </row>
        <row r="2731">
          <cell r="BT2731" t="str">
            <v>Tápiószentmárton</v>
          </cell>
        </row>
        <row r="2732">
          <cell r="BT2732" t="str">
            <v>Tápiószőlős</v>
          </cell>
        </row>
        <row r="2733">
          <cell r="BT2733" t="str">
            <v>Táplánszentkereszt</v>
          </cell>
        </row>
        <row r="2734">
          <cell r="BT2734" t="str">
            <v>Tapolca</v>
          </cell>
        </row>
        <row r="2735">
          <cell r="BT2735" t="str">
            <v>Tapsony</v>
          </cell>
        </row>
        <row r="2736">
          <cell r="BT2736" t="str">
            <v>Tápszentmiklós</v>
          </cell>
        </row>
        <row r="2737">
          <cell r="BT2737" t="str">
            <v>Tar</v>
          </cell>
        </row>
        <row r="2738">
          <cell r="BT2738" t="str">
            <v>Tarany</v>
          </cell>
        </row>
        <row r="2739">
          <cell r="BT2739" t="str">
            <v>Tarcal</v>
          </cell>
        </row>
        <row r="2740">
          <cell r="BT2740" t="str">
            <v>Tard</v>
          </cell>
        </row>
        <row r="2741">
          <cell r="BT2741" t="str">
            <v>Tardona</v>
          </cell>
        </row>
        <row r="2742">
          <cell r="BT2742" t="str">
            <v>Tardos</v>
          </cell>
        </row>
        <row r="2743">
          <cell r="BT2743" t="str">
            <v>Tarhos</v>
          </cell>
        </row>
        <row r="2744">
          <cell r="BT2744" t="str">
            <v>Tarján</v>
          </cell>
        </row>
        <row r="2745">
          <cell r="BT2745" t="str">
            <v>Tarjánpuszta</v>
          </cell>
        </row>
        <row r="2746">
          <cell r="BT2746" t="str">
            <v>Tárkány</v>
          </cell>
        </row>
        <row r="2747">
          <cell r="BT2747" t="str">
            <v>Tarnabod</v>
          </cell>
        </row>
        <row r="2748">
          <cell r="BT2748" t="str">
            <v>Tarnalelesz</v>
          </cell>
        </row>
        <row r="2749">
          <cell r="BT2749" t="str">
            <v>Tarnaméra</v>
          </cell>
        </row>
        <row r="2750">
          <cell r="BT2750" t="str">
            <v>Tarnaörs</v>
          </cell>
        </row>
        <row r="2751">
          <cell r="BT2751" t="str">
            <v>Tarnaszentmária</v>
          </cell>
        </row>
        <row r="2752">
          <cell r="BT2752" t="str">
            <v>Tarnaszentmiklós</v>
          </cell>
        </row>
        <row r="2753">
          <cell r="BT2753" t="str">
            <v>Tarnazsadány</v>
          </cell>
        </row>
        <row r="2754">
          <cell r="BT2754" t="str">
            <v>Tárnok</v>
          </cell>
        </row>
        <row r="2755">
          <cell r="BT2755" t="str">
            <v>Tárnokréti</v>
          </cell>
        </row>
        <row r="2756">
          <cell r="BT2756" t="str">
            <v>Tarpa</v>
          </cell>
        </row>
        <row r="2757">
          <cell r="BT2757" t="str">
            <v>Tarrós</v>
          </cell>
        </row>
        <row r="2758">
          <cell r="BT2758" t="str">
            <v>Táska</v>
          </cell>
        </row>
        <row r="2759">
          <cell r="BT2759" t="str">
            <v>Tass</v>
          </cell>
        </row>
        <row r="2760">
          <cell r="BT2760" t="str">
            <v>Taszár</v>
          </cell>
        </row>
        <row r="2761">
          <cell r="BT2761" t="str">
            <v>Tát</v>
          </cell>
        </row>
        <row r="2762">
          <cell r="BT2762" t="str">
            <v>Tata</v>
          </cell>
        </row>
        <row r="2763">
          <cell r="BT2763" t="str">
            <v>Tatabánya</v>
          </cell>
        </row>
        <row r="2764">
          <cell r="BT2764" t="str">
            <v>Tataháza</v>
          </cell>
        </row>
        <row r="2765">
          <cell r="BT2765" t="str">
            <v>Tatárszentgyörgy</v>
          </cell>
        </row>
        <row r="2766">
          <cell r="BT2766" t="str">
            <v>Tázlár</v>
          </cell>
        </row>
        <row r="2767">
          <cell r="BT2767" t="str">
            <v>Téglás</v>
          </cell>
        </row>
        <row r="2768">
          <cell r="BT2768" t="str">
            <v>Tekenye</v>
          </cell>
        </row>
        <row r="2769">
          <cell r="BT2769" t="str">
            <v>Tékes</v>
          </cell>
        </row>
        <row r="2770">
          <cell r="BT2770" t="str">
            <v>Teklafalu</v>
          </cell>
        </row>
        <row r="2771">
          <cell r="BT2771" t="str">
            <v>Telekes</v>
          </cell>
        </row>
        <row r="2772">
          <cell r="BT2772" t="str">
            <v>Telekgerendás</v>
          </cell>
        </row>
        <row r="2773">
          <cell r="BT2773" t="str">
            <v>Teleki</v>
          </cell>
        </row>
        <row r="2774">
          <cell r="BT2774" t="str">
            <v>Telki</v>
          </cell>
        </row>
        <row r="2775">
          <cell r="BT2775" t="str">
            <v>Telkibánya</v>
          </cell>
        </row>
        <row r="2776">
          <cell r="BT2776" t="str">
            <v>Tengelic</v>
          </cell>
        </row>
        <row r="2777">
          <cell r="BT2777" t="str">
            <v>Tengeri</v>
          </cell>
        </row>
        <row r="2778">
          <cell r="BT2778" t="str">
            <v>Tengőd</v>
          </cell>
        </row>
        <row r="2779">
          <cell r="BT2779" t="str">
            <v>Tenk</v>
          </cell>
        </row>
        <row r="2780">
          <cell r="BT2780" t="str">
            <v>Tényő</v>
          </cell>
        </row>
        <row r="2781">
          <cell r="BT2781" t="str">
            <v>Tépe</v>
          </cell>
        </row>
        <row r="2782">
          <cell r="BT2782" t="str">
            <v>Terem</v>
          </cell>
        </row>
        <row r="2783">
          <cell r="BT2783" t="str">
            <v>Terény</v>
          </cell>
        </row>
        <row r="2784">
          <cell r="BT2784" t="str">
            <v>Tereske</v>
          </cell>
        </row>
        <row r="2785">
          <cell r="BT2785" t="str">
            <v>Teresztenye</v>
          </cell>
        </row>
        <row r="2786">
          <cell r="BT2786" t="str">
            <v>Terpes</v>
          </cell>
        </row>
        <row r="2787">
          <cell r="BT2787" t="str">
            <v>Tés</v>
          </cell>
        </row>
        <row r="2788">
          <cell r="BT2788" t="str">
            <v>Tésa</v>
          </cell>
        </row>
        <row r="2789">
          <cell r="BT2789" t="str">
            <v>Tésenfa</v>
          </cell>
        </row>
        <row r="2790">
          <cell r="BT2790" t="str">
            <v>Téseny</v>
          </cell>
        </row>
        <row r="2791">
          <cell r="BT2791" t="str">
            <v>Teskánd</v>
          </cell>
        </row>
        <row r="2792">
          <cell r="BT2792" t="str">
            <v>Tét</v>
          </cell>
        </row>
        <row r="2793">
          <cell r="BT2793" t="str">
            <v>Tetétlen</v>
          </cell>
        </row>
        <row r="2794">
          <cell r="BT2794" t="str">
            <v>Tevel</v>
          </cell>
        </row>
        <row r="2795">
          <cell r="BT2795" t="str">
            <v>Tibolddaróc</v>
          </cell>
        </row>
        <row r="2796">
          <cell r="BT2796" t="str">
            <v>Tiborszállás</v>
          </cell>
        </row>
        <row r="2797">
          <cell r="BT2797" t="str">
            <v>Tihany</v>
          </cell>
        </row>
        <row r="2798">
          <cell r="BT2798" t="str">
            <v>Tikos</v>
          </cell>
        </row>
        <row r="2799">
          <cell r="BT2799" t="str">
            <v>Tilaj</v>
          </cell>
        </row>
        <row r="2800">
          <cell r="BT2800" t="str">
            <v>Timár</v>
          </cell>
        </row>
        <row r="2801">
          <cell r="BT2801" t="str">
            <v>Tinnye</v>
          </cell>
        </row>
        <row r="2802">
          <cell r="BT2802" t="str">
            <v>Tiszaadony</v>
          </cell>
        </row>
        <row r="2803">
          <cell r="BT2803" t="str">
            <v>Tiszaalpár</v>
          </cell>
        </row>
        <row r="2804">
          <cell r="BT2804" t="str">
            <v>Tiszabábolna</v>
          </cell>
        </row>
        <row r="2805">
          <cell r="BT2805" t="str">
            <v>Tiszabecs</v>
          </cell>
        </row>
        <row r="2806">
          <cell r="BT2806" t="str">
            <v>Tiszabercel</v>
          </cell>
        </row>
        <row r="2807">
          <cell r="BT2807" t="str">
            <v>Tiszabezdéd</v>
          </cell>
        </row>
        <row r="2808">
          <cell r="BT2808" t="str">
            <v>Tiszabő</v>
          </cell>
        </row>
        <row r="2809">
          <cell r="BT2809" t="str">
            <v>Tiszabura</v>
          </cell>
        </row>
        <row r="2810">
          <cell r="BT2810" t="str">
            <v>Tiszacsécse</v>
          </cell>
        </row>
        <row r="2811">
          <cell r="BT2811" t="str">
            <v>Tiszacsege</v>
          </cell>
        </row>
        <row r="2812">
          <cell r="BT2812" t="str">
            <v>Tiszacsermely</v>
          </cell>
        </row>
        <row r="2813">
          <cell r="BT2813" t="str">
            <v>Tiszadada</v>
          </cell>
        </row>
        <row r="2814">
          <cell r="BT2814" t="str">
            <v>Tiszaderzs</v>
          </cell>
        </row>
        <row r="2815">
          <cell r="BT2815" t="str">
            <v>Tiszadob</v>
          </cell>
        </row>
        <row r="2816">
          <cell r="BT2816" t="str">
            <v>Tiszadorogma</v>
          </cell>
        </row>
        <row r="2817">
          <cell r="BT2817" t="str">
            <v>Tiszaeszlár</v>
          </cell>
        </row>
        <row r="2818">
          <cell r="BT2818" t="str">
            <v>Tiszaföldvár</v>
          </cell>
        </row>
        <row r="2819">
          <cell r="BT2819" t="str">
            <v>Tiszafüred</v>
          </cell>
        </row>
        <row r="2820">
          <cell r="BT2820" t="str">
            <v>Tiszagyenda</v>
          </cell>
        </row>
        <row r="2821">
          <cell r="BT2821" t="str">
            <v>Tiszagyulaháza</v>
          </cell>
        </row>
        <row r="2822">
          <cell r="BT2822" t="str">
            <v>Tiszaigar</v>
          </cell>
        </row>
        <row r="2823">
          <cell r="BT2823" t="str">
            <v>Tiszainoka</v>
          </cell>
        </row>
        <row r="2824">
          <cell r="BT2824" t="str">
            <v>Tiszajenő</v>
          </cell>
        </row>
        <row r="2825">
          <cell r="BT2825" t="str">
            <v>Tiszakanyár</v>
          </cell>
        </row>
        <row r="2826">
          <cell r="BT2826" t="str">
            <v>Tiszakarád</v>
          </cell>
        </row>
        <row r="2827">
          <cell r="BT2827" t="str">
            <v>Tiszakécske</v>
          </cell>
        </row>
        <row r="2828">
          <cell r="BT2828" t="str">
            <v>Tiszakerecseny</v>
          </cell>
        </row>
        <row r="2829">
          <cell r="BT2829" t="str">
            <v>Tiszakeszi</v>
          </cell>
        </row>
        <row r="2830">
          <cell r="BT2830" t="str">
            <v>Tiszakóród</v>
          </cell>
        </row>
        <row r="2831">
          <cell r="BT2831" t="str">
            <v>Tiszakürt</v>
          </cell>
        </row>
        <row r="2832">
          <cell r="BT2832" t="str">
            <v>Tiszaladány</v>
          </cell>
        </row>
        <row r="2833">
          <cell r="BT2833" t="str">
            <v>Tiszalök</v>
          </cell>
        </row>
        <row r="2834">
          <cell r="BT2834" t="str">
            <v>Tiszalúc</v>
          </cell>
        </row>
        <row r="2835">
          <cell r="BT2835" t="str">
            <v>Tiszamogyorós</v>
          </cell>
        </row>
        <row r="2836">
          <cell r="BT2836" t="str">
            <v>Tiszanagyfalu</v>
          </cell>
        </row>
        <row r="2837">
          <cell r="BT2837" t="str">
            <v>Tiszanána</v>
          </cell>
        </row>
        <row r="2838">
          <cell r="BT2838" t="str">
            <v>Tiszaörs</v>
          </cell>
        </row>
        <row r="2839">
          <cell r="BT2839" t="str">
            <v>Tiszapalkonya</v>
          </cell>
        </row>
        <row r="2840">
          <cell r="BT2840" t="str">
            <v>Tiszapüspöki</v>
          </cell>
        </row>
        <row r="2841">
          <cell r="BT2841" t="str">
            <v>Tiszarád</v>
          </cell>
        </row>
        <row r="2842">
          <cell r="BT2842" t="str">
            <v>Tiszaroff</v>
          </cell>
        </row>
        <row r="2843">
          <cell r="BT2843" t="str">
            <v>Tiszasas</v>
          </cell>
        </row>
        <row r="2844">
          <cell r="BT2844" t="str">
            <v>Tiszasüly</v>
          </cell>
        </row>
        <row r="2845">
          <cell r="BT2845" t="str">
            <v>Tiszaszalka</v>
          </cell>
        </row>
        <row r="2846">
          <cell r="BT2846" t="str">
            <v>Tiszaszentimre</v>
          </cell>
        </row>
        <row r="2847">
          <cell r="BT2847" t="str">
            <v>Tiszaszentmárton</v>
          </cell>
        </row>
        <row r="2848">
          <cell r="BT2848" t="str">
            <v>Tiszasziget</v>
          </cell>
        </row>
        <row r="2849">
          <cell r="BT2849" t="str">
            <v>Tiszaszőlős</v>
          </cell>
        </row>
        <row r="2850">
          <cell r="BT2850" t="str">
            <v>Tiszatardos</v>
          </cell>
        </row>
        <row r="2851">
          <cell r="BT2851" t="str">
            <v>Tiszatarján</v>
          </cell>
        </row>
        <row r="2852">
          <cell r="BT2852" t="str">
            <v>Tiszatelek</v>
          </cell>
        </row>
        <row r="2853">
          <cell r="BT2853" t="str">
            <v>Tiszatenyő</v>
          </cell>
        </row>
        <row r="2854">
          <cell r="BT2854" t="str">
            <v>Tiszaug</v>
          </cell>
        </row>
        <row r="2855">
          <cell r="BT2855" t="str">
            <v>Tiszaújváros</v>
          </cell>
        </row>
        <row r="2856">
          <cell r="BT2856" t="str">
            <v>Tiszavalk</v>
          </cell>
        </row>
        <row r="2857">
          <cell r="BT2857" t="str">
            <v>Tiszavárkony</v>
          </cell>
        </row>
        <row r="2858">
          <cell r="BT2858" t="str">
            <v>Tiszavasvári</v>
          </cell>
        </row>
        <row r="2859">
          <cell r="BT2859" t="str">
            <v>Tiszavid</v>
          </cell>
        </row>
        <row r="2860">
          <cell r="BT2860" t="str">
            <v>Tisztaberek</v>
          </cell>
        </row>
        <row r="2861">
          <cell r="BT2861" t="str">
            <v>Tivadar</v>
          </cell>
        </row>
        <row r="2862">
          <cell r="BT2862" t="str">
            <v>Tóalmás</v>
          </cell>
        </row>
        <row r="2863">
          <cell r="BT2863" t="str">
            <v>Tófalu</v>
          </cell>
        </row>
        <row r="2864">
          <cell r="BT2864" t="str">
            <v>Tófej</v>
          </cell>
        </row>
        <row r="2865">
          <cell r="BT2865" t="str">
            <v>Tófű</v>
          </cell>
        </row>
        <row r="2866">
          <cell r="BT2866" t="str">
            <v>Tokaj</v>
          </cell>
        </row>
        <row r="2867">
          <cell r="BT2867" t="str">
            <v>Tokod</v>
          </cell>
        </row>
        <row r="2868">
          <cell r="BT2868" t="str">
            <v>Tokodaltáró</v>
          </cell>
        </row>
        <row r="2869">
          <cell r="BT2869" t="str">
            <v>Tokorcs</v>
          </cell>
        </row>
        <row r="2870">
          <cell r="BT2870" t="str">
            <v>Tolcsva</v>
          </cell>
        </row>
        <row r="2871">
          <cell r="BT2871" t="str">
            <v>Told</v>
          </cell>
        </row>
        <row r="2872">
          <cell r="BT2872" t="str">
            <v>Tolmács</v>
          </cell>
        </row>
        <row r="2873">
          <cell r="BT2873" t="str">
            <v>Tolna</v>
          </cell>
        </row>
        <row r="2874">
          <cell r="BT2874" t="str">
            <v>Tolnanémedi</v>
          </cell>
        </row>
        <row r="2875">
          <cell r="BT2875" t="str">
            <v>Tomajmonostora</v>
          </cell>
        </row>
        <row r="2876">
          <cell r="BT2876" t="str">
            <v>Tomor</v>
          </cell>
        </row>
        <row r="2877">
          <cell r="BT2877" t="str">
            <v>Tompa</v>
          </cell>
        </row>
        <row r="2878">
          <cell r="BT2878" t="str">
            <v>Tompaládony</v>
          </cell>
        </row>
        <row r="2879">
          <cell r="BT2879" t="str">
            <v>Tordas</v>
          </cell>
        </row>
        <row r="2880">
          <cell r="BT2880" t="str">
            <v>Tormafölde</v>
          </cell>
        </row>
        <row r="2881">
          <cell r="BT2881" t="str">
            <v>Tormás</v>
          </cell>
        </row>
        <row r="2882">
          <cell r="BT2882" t="str">
            <v>Tormásliget</v>
          </cell>
        </row>
        <row r="2883">
          <cell r="BT2883" t="str">
            <v>Tornabarakony</v>
          </cell>
        </row>
        <row r="2884">
          <cell r="BT2884" t="str">
            <v>Tornakápolna</v>
          </cell>
        </row>
        <row r="2885">
          <cell r="BT2885" t="str">
            <v>Tornanádaska</v>
          </cell>
        </row>
        <row r="2886">
          <cell r="BT2886" t="str">
            <v>Tornaszentandrás</v>
          </cell>
        </row>
        <row r="2887">
          <cell r="BT2887" t="str">
            <v>Tornaszentjakab</v>
          </cell>
        </row>
        <row r="2888">
          <cell r="BT2888" t="str">
            <v>Tornyiszentmiklós</v>
          </cell>
        </row>
        <row r="2889">
          <cell r="BT2889" t="str">
            <v>Tornyosnémeti</v>
          </cell>
        </row>
        <row r="2890">
          <cell r="BT2890" t="str">
            <v>Tornyospálca</v>
          </cell>
        </row>
        <row r="2891">
          <cell r="BT2891" t="str">
            <v>Torony</v>
          </cell>
        </row>
        <row r="2892">
          <cell r="BT2892" t="str">
            <v>Torvaj</v>
          </cell>
        </row>
        <row r="2893">
          <cell r="BT2893" t="str">
            <v>Tószeg</v>
          </cell>
        </row>
        <row r="2894">
          <cell r="BT2894" t="str">
            <v>Tótkomlós</v>
          </cell>
        </row>
        <row r="2895">
          <cell r="BT2895" t="str">
            <v>Tótszentgyörgy</v>
          </cell>
        </row>
        <row r="2896">
          <cell r="BT2896" t="str">
            <v>Tótszentmárton</v>
          </cell>
        </row>
        <row r="2897">
          <cell r="BT2897" t="str">
            <v>Tótszerdahely</v>
          </cell>
        </row>
        <row r="2898">
          <cell r="BT2898" t="str">
            <v>Tótújfalu</v>
          </cell>
        </row>
        <row r="2899">
          <cell r="BT2899" t="str">
            <v>Tótvázsony</v>
          </cell>
        </row>
        <row r="2900">
          <cell r="BT2900" t="str">
            <v>Tök</v>
          </cell>
        </row>
        <row r="2901">
          <cell r="BT2901" t="str">
            <v>Tököl</v>
          </cell>
        </row>
        <row r="2902">
          <cell r="BT2902" t="str">
            <v>Töltéstava</v>
          </cell>
        </row>
        <row r="2903">
          <cell r="BT2903" t="str">
            <v>Tömörd</v>
          </cell>
        </row>
        <row r="2904">
          <cell r="BT2904" t="str">
            <v>Tömörkény</v>
          </cell>
        </row>
        <row r="2905">
          <cell r="BT2905" t="str">
            <v>Törökbálint</v>
          </cell>
        </row>
        <row r="2906">
          <cell r="BT2906" t="str">
            <v>Törökkoppány</v>
          </cell>
        </row>
        <row r="2907">
          <cell r="BT2907" t="str">
            <v>Törökszentmiklós</v>
          </cell>
        </row>
        <row r="2908">
          <cell r="BT2908" t="str">
            <v>Törtel</v>
          </cell>
        </row>
        <row r="2909">
          <cell r="BT2909" t="str">
            <v>Töttös</v>
          </cell>
        </row>
        <row r="2910">
          <cell r="BT2910" t="str">
            <v>Trizs</v>
          </cell>
        </row>
        <row r="2911">
          <cell r="BT2911" t="str">
            <v>Tunyogmatolcs</v>
          </cell>
        </row>
        <row r="2912">
          <cell r="BT2912" t="str">
            <v>Tura</v>
          </cell>
        </row>
        <row r="2913">
          <cell r="BT2913" t="str">
            <v>Túristvándi</v>
          </cell>
        </row>
        <row r="2914">
          <cell r="BT2914" t="str">
            <v>Túrkeve</v>
          </cell>
        </row>
        <row r="2915">
          <cell r="BT2915" t="str">
            <v>Túrony</v>
          </cell>
        </row>
        <row r="2916">
          <cell r="BT2916" t="str">
            <v>Túrricse</v>
          </cell>
        </row>
        <row r="2917">
          <cell r="BT2917" t="str">
            <v>Tuzsér</v>
          </cell>
        </row>
        <row r="2918">
          <cell r="BT2918" t="str">
            <v>Türje</v>
          </cell>
        </row>
        <row r="2919">
          <cell r="BT2919" t="str">
            <v>Tüskevár</v>
          </cell>
        </row>
        <row r="2920">
          <cell r="BT2920" t="str">
            <v>Tyukod</v>
          </cell>
        </row>
        <row r="2921">
          <cell r="BT2921" t="str">
            <v>Udvar</v>
          </cell>
        </row>
        <row r="2922">
          <cell r="BT2922" t="str">
            <v>Udvari</v>
          </cell>
        </row>
        <row r="2923">
          <cell r="BT2923" t="str">
            <v>Ugod</v>
          </cell>
        </row>
        <row r="2924">
          <cell r="BT2924" t="str">
            <v>Újbarok</v>
          </cell>
        </row>
        <row r="2925">
          <cell r="BT2925" t="str">
            <v>Újcsanálos</v>
          </cell>
        </row>
        <row r="2926">
          <cell r="BT2926" t="str">
            <v>Újdombrád</v>
          </cell>
        </row>
        <row r="2927">
          <cell r="BT2927" t="str">
            <v>Újfehértó</v>
          </cell>
        </row>
        <row r="2928">
          <cell r="BT2928" t="str">
            <v>Újhartyán</v>
          </cell>
        </row>
        <row r="2929">
          <cell r="BT2929" t="str">
            <v>Újiráz</v>
          </cell>
        </row>
        <row r="2930">
          <cell r="BT2930" t="str">
            <v>Újireg</v>
          </cell>
        </row>
        <row r="2931">
          <cell r="BT2931" t="str">
            <v>Újkenéz</v>
          </cell>
        </row>
        <row r="2932">
          <cell r="BT2932" t="str">
            <v>Újkér</v>
          </cell>
        </row>
        <row r="2933">
          <cell r="BT2933" t="str">
            <v>Újkígyós</v>
          </cell>
        </row>
        <row r="2934">
          <cell r="BT2934" t="str">
            <v>Újlengyel</v>
          </cell>
        </row>
        <row r="2935">
          <cell r="BT2935" t="str">
            <v>Újléta</v>
          </cell>
        </row>
        <row r="2936">
          <cell r="BT2936" t="str">
            <v>Újlőrincfalva</v>
          </cell>
        </row>
        <row r="2937">
          <cell r="BT2937" t="str">
            <v>Újpetre</v>
          </cell>
        </row>
        <row r="2938">
          <cell r="BT2938" t="str">
            <v>Újrónafő</v>
          </cell>
        </row>
        <row r="2939">
          <cell r="BT2939" t="str">
            <v>Újsolt</v>
          </cell>
        </row>
        <row r="2940">
          <cell r="BT2940" t="str">
            <v>Újszalonta</v>
          </cell>
        </row>
        <row r="2941">
          <cell r="BT2941" t="str">
            <v>Újszász</v>
          </cell>
        </row>
        <row r="2942">
          <cell r="BT2942" t="str">
            <v>Újszentiván</v>
          </cell>
        </row>
        <row r="2943">
          <cell r="BT2943" t="str">
            <v>Újszentmargita</v>
          </cell>
        </row>
        <row r="2944">
          <cell r="BT2944" t="str">
            <v>Újszilvás</v>
          </cell>
        </row>
        <row r="2945">
          <cell r="BT2945" t="str">
            <v>Újtelek</v>
          </cell>
        </row>
        <row r="2946">
          <cell r="BT2946" t="str">
            <v>Újtikos</v>
          </cell>
        </row>
        <row r="2947">
          <cell r="BT2947" t="str">
            <v>Újudvar</v>
          </cell>
        </row>
        <row r="2948">
          <cell r="BT2948" t="str">
            <v>Újvárfalva</v>
          </cell>
        </row>
        <row r="2949">
          <cell r="BT2949" t="str">
            <v>Ukk</v>
          </cell>
        </row>
        <row r="2950">
          <cell r="BT2950" t="str">
            <v>Und</v>
          </cell>
        </row>
        <row r="2951">
          <cell r="BT2951" t="str">
            <v>Úny</v>
          </cell>
        </row>
        <row r="2952">
          <cell r="BT2952" t="str">
            <v>Uppony</v>
          </cell>
        </row>
        <row r="2953">
          <cell r="BT2953" t="str">
            <v>Ura</v>
          </cell>
        </row>
        <row r="2954">
          <cell r="BT2954" t="str">
            <v>Uraiújfalu</v>
          </cell>
        </row>
        <row r="2955">
          <cell r="BT2955" t="str">
            <v>Úrhida</v>
          </cell>
        </row>
        <row r="2956">
          <cell r="BT2956" t="str">
            <v>Úri</v>
          </cell>
        </row>
        <row r="2957">
          <cell r="BT2957" t="str">
            <v>Úrkút</v>
          </cell>
        </row>
        <row r="2958">
          <cell r="BT2958" t="str">
            <v>Uszka</v>
          </cell>
        </row>
        <row r="2959">
          <cell r="BT2959" t="str">
            <v>Uszód</v>
          </cell>
        </row>
        <row r="2960">
          <cell r="BT2960" t="str">
            <v>Uzsa</v>
          </cell>
        </row>
        <row r="2961">
          <cell r="BT2961" t="str">
            <v>Üllés</v>
          </cell>
        </row>
        <row r="2962">
          <cell r="BT2962" t="str">
            <v>Üllő</v>
          </cell>
        </row>
        <row r="2963">
          <cell r="BT2963" t="str">
            <v>Üröm</v>
          </cell>
        </row>
        <row r="2964">
          <cell r="BT2964" t="str">
            <v>Vác</v>
          </cell>
        </row>
        <row r="2965">
          <cell r="BT2965" t="str">
            <v>Vácduka</v>
          </cell>
        </row>
        <row r="2966">
          <cell r="BT2966" t="str">
            <v>Vácegres</v>
          </cell>
        </row>
        <row r="2967">
          <cell r="BT2967" t="str">
            <v>Váchartyán</v>
          </cell>
        </row>
        <row r="2968">
          <cell r="BT2968" t="str">
            <v>Váckisújfalu</v>
          </cell>
        </row>
        <row r="2969">
          <cell r="BT2969" t="str">
            <v>Vácrátót</v>
          </cell>
        </row>
        <row r="2970">
          <cell r="BT2970" t="str">
            <v>Vácszentlászló</v>
          </cell>
        </row>
        <row r="2971">
          <cell r="BT2971" t="str">
            <v>Vadna</v>
          </cell>
        </row>
        <row r="2972">
          <cell r="BT2972" t="str">
            <v>Vadosfa</v>
          </cell>
        </row>
        <row r="2973">
          <cell r="BT2973" t="str">
            <v>Vág</v>
          </cell>
        </row>
        <row r="2974">
          <cell r="BT2974" t="str">
            <v>Vágáshuta</v>
          </cell>
        </row>
        <row r="2975">
          <cell r="BT2975" t="str">
            <v>Vaja</v>
          </cell>
        </row>
        <row r="2976">
          <cell r="BT2976" t="str">
            <v>Vajdácska</v>
          </cell>
        </row>
        <row r="2977">
          <cell r="BT2977" t="str">
            <v>Vajszló</v>
          </cell>
        </row>
        <row r="2978">
          <cell r="BT2978" t="str">
            <v>Vajta</v>
          </cell>
        </row>
        <row r="2979">
          <cell r="BT2979" t="str">
            <v>Vál</v>
          </cell>
        </row>
        <row r="2980">
          <cell r="BT2980" t="str">
            <v>Valkó</v>
          </cell>
        </row>
        <row r="2981">
          <cell r="BT2981" t="str">
            <v>Valkonya</v>
          </cell>
        </row>
        <row r="2982">
          <cell r="BT2982" t="str">
            <v>Vállaj</v>
          </cell>
        </row>
        <row r="2983">
          <cell r="BT2983" t="str">
            <v>Vállus</v>
          </cell>
        </row>
        <row r="2984">
          <cell r="BT2984" t="str">
            <v>Vámosatya</v>
          </cell>
        </row>
        <row r="2985">
          <cell r="BT2985" t="str">
            <v>Vámoscsalád</v>
          </cell>
        </row>
        <row r="2986">
          <cell r="BT2986" t="str">
            <v>Vámosgyörk</v>
          </cell>
        </row>
        <row r="2987">
          <cell r="BT2987" t="str">
            <v>Vámosmikola</v>
          </cell>
        </row>
        <row r="2988">
          <cell r="BT2988" t="str">
            <v>Vámosoroszi</v>
          </cell>
        </row>
        <row r="2989">
          <cell r="BT2989" t="str">
            <v>Vámospércs</v>
          </cell>
        </row>
        <row r="2990">
          <cell r="BT2990" t="str">
            <v>Vámosújfalu</v>
          </cell>
        </row>
        <row r="2991">
          <cell r="BT2991" t="str">
            <v>Vámosszabadi</v>
          </cell>
        </row>
        <row r="2992">
          <cell r="BT2992" t="str">
            <v>Váncsod</v>
          </cell>
        </row>
        <row r="2993">
          <cell r="BT2993" t="str">
            <v>Vanyarc</v>
          </cell>
        </row>
        <row r="2994">
          <cell r="BT2994" t="str">
            <v>Vanyola</v>
          </cell>
        </row>
        <row r="2995">
          <cell r="BT2995" t="str">
            <v>Várad</v>
          </cell>
        </row>
        <row r="2996">
          <cell r="BT2996" t="str">
            <v>Váralja</v>
          </cell>
        </row>
        <row r="2997">
          <cell r="BT2997" t="str">
            <v>Varászló</v>
          </cell>
        </row>
        <row r="2998">
          <cell r="BT2998" t="str">
            <v>Váraszó</v>
          </cell>
        </row>
        <row r="2999">
          <cell r="BT2999" t="str">
            <v>Várbalog</v>
          </cell>
        </row>
        <row r="3000">
          <cell r="BT3000" t="str">
            <v>Varbó</v>
          </cell>
        </row>
        <row r="3001">
          <cell r="BT3001" t="str">
            <v>Varbóc</v>
          </cell>
        </row>
        <row r="3002">
          <cell r="BT3002" t="str">
            <v>Várda</v>
          </cell>
        </row>
        <row r="3003">
          <cell r="BT3003" t="str">
            <v>Várdomb</v>
          </cell>
        </row>
        <row r="3004">
          <cell r="BT3004" t="str">
            <v>Várfölde</v>
          </cell>
        </row>
        <row r="3005">
          <cell r="BT3005" t="str">
            <v>Varga</v>
          </cell>
        </row>
        <row r="3006">
          <cell r="BT3006" t="str">
            <v>Várgesztes</v>
          </cell>
        </row>
        <row r="3007">
          <cell r="BT3007" t="str">
            <v>Várkesző</v>
          </cell>
        </row>
        <row r="3008">
          <cell r="BT3008" t="str">
            <v>Várong</v>
          </cell>
        </row>
        <row r="3009">
          <cell r="BT3009" t="str">
            <v>Városföld</v>
          </cell>
        </row>
        <row r="3010">
          <cell r="BT3010" t="str">
            <v>Városlőd</v>
          </cell>
        </row>
        <row r="3011">
          <cell r="BT3011" t="str">
            <v>Várpalota</v>
          </cell>
        </row>
        <row r="3012">
          <cell r="BT3012" t="str">
            <v>Varsád</v>
          </cell>
        </row>
        <row r="3013">
          <cell r="BT3013" t="str">
            <v>Varsány</v>
          </cell>
        </row>
        <row r="3014">
          <cell r="BT3014" t="str">
            <v>Várvölgy</v>
          </cell>
        </row>
        <row r="3015">
          <cell r="BT3015" t="str">
            <v>Vasad</v>
          </cell>
        </row>
        <row r="3016">
          <cell r="BT3016" t="str">
            <v>Vasalja</v>
          </cell>
        </row>
        <row r="3017">
          <cell r="BT3017" t="str">
            <v>Vásárosbéc</v>
          </cell>
        </row>
        <row r="3018">
          <cell r="BT3018" t="str">
            <v>Vásárosdombó</v>
          </cell>
        </row>
        <row r="3019">
          <cell r="BT3019" t="str">
            <v>Vásárosfalu</v>
          </cell>
        </row>
        <row r="3020">
          <cell r="BT3020" t="str">
            <v>Vásárosmiske</v>
          </cell>
        </row>
        <row r="3021">
          <cell r="BT3021" t="str">
            <v>Vásárosnamény</v>
          </cell>
        </row>
        <row r="3022">
          <cell r="BT3022" t="str">
            <v>Vasasszonyfa</v>
          </cell>
        </row>
        <row r="3023">
          <cell r="BT3023" t="str">
            <v>Vasboldogasszony</v>
          </cell>
        </row>
        <row r="3024">
          <cell r="BT3024" t="str">
            <v>Vasegerszeg</v>
          </cell>
        </row>
        <row r="3025">
          <cell r="BT3025" t="str">
            <v>Vashosszúfalu</v>
          </cell>
        </row>
        <row r="3026">
          <cell r="BT3026" t="str">
            <v>Vaskeresztes</v>
          </cell>
        </row>
        <row r="3027">
          <cell r="BT3027" t="str">
            <v>Vaskút</v>
          </cell>
        </row>
        <row r="3028">
          <cell r="BT3028" t="str">
            <v>Vasmegyer</v>
          </cell>
        </row>
        <row r="3029">
          <cell r="BT3029" t="str">
            <v>Vaspör</v>
          </cell>
        </row>
        <row r="3030">
          <cell r="BT3030" t="str">
            <v>Vassurány</v>
          </cell>
        </row>
        <row r="3031">
          <cell r="BT3031" t="str">
            <v>Vasvár</v>
          </cell>
        </row>
        <row r="3032">
          <cell r="BT3032" t="str">
            <v>Vaszar</v>
          </cell>
        </row>
        <row r="3033">
          <cell r="BT3033" t="str">
            <v>Vászoly</v>
          </cell>
        </row>
        <row r="3034">
          <cell r="BT3034" t="str">
            <v>Vasszécseny</v>
          </cell>
        </row>
        <row r="3035">
          <cell r="BT3035" t="str">
            <v>Vasszentmihály</v>
          </cell>
        </row>
        <row r="3036">
          <cell r="BT3036" t="str">
            <v>Vasszilvágy</v>
          </cell>
        </row>
        <row r="3037">
          <cell r="BT3037" t="str">
            <v>Vát</v>
          </cell>
        </row>
        <row r="3038">
          <cell r="BT3038" t="str">
            <v>Vatta</v>
          </cell>
        </row>
        <row r="3039">
          <cell r="BT3039" t="str">
            <v>Vázsnok</v>
          </cell>
        </row>
        <row r="3040">
          <cell r="BT3040" t="str">
            <v>Vécs</v>
          </cell>
        </row>
        <row r="3041">
          <cell r="BT3041" t="str">
            <v>Vecsés</v>
          </cell>
        </row>
        <row r="3042">
          <cell r="BT3042" t="str">
            <v>Végegyháza</v>
          </cell>
        </row>
        <row r="3043">
          <cell r="BT3043" t="str">
            <v>Vejti</v>
          </cell>
        </row>
        <row r="3044">
          <cell r="BT3044" t="str">
            <v>Vékény</v>
          </cell>
        </row>
        <row r="3045">
          <cell r="BT3045" t="str">
            <v>Vekerd</v>
          </cell>
        </row>
        <row r="3046">
          <cell r="BT3046" t="str">
            <v>Velem</v>
          </cell>
        </row>
        <row r="3047">
          <cell r="BT3047" t="str">
            <v>Velemér</v>
          </cell>
        </row>
        <row r="3048">
          <cell r="BT3048" t="str">
            <v>Velence</v>
          </cell>
        </row>
        <row r="3049">
          <cell r="BT3049" t="str">
            <v>Velény</v>
          </cell>
        </row>
        <row r="3050">
          <cell r="BT3050" t="str">
            <v>Véménd</v>
          </cell>
        </row>
        <row r="3051">
          <cell r="BT3051" t="str">
            <v>Vének</v>
          </cell>
        </row>
        <row r="3052">
          <cell r="BT3052" t="str">
            <v>Vép</v>
          </cell>
        </row>
        <row r="3053">
          <cell r="BT3053" t="str">
            <v>Vereb</v>
          </cell>
        </row>
        <row r="3054">
          <cell r="BT3054" t="str">
            <v>Veresegyház</v>
          </cell>
        </row>
        <row r="3055">
          <cell r="BT3055" t="str">
            <v>Verőce</v>
          </cell>
        </row>
        <row r="3056">
          <cell r="BT3056" t="str">
            <v>Verpelét</v>
          </cell>
        </row>
        <row r="3057">
          <cell r="BT3057" t="str">
            <v>Verseg</v>
          </cell>
        </row>
        <row r="3058">
          <cell r="BT3058" t="str">
            <v>Versend</v>
          </cell>
        </row>
        <row r="3059">
          <cell r="BT3059" t="str">
            <v>Vértesacsa</v>
          </cell>
        </row>
        <row r="3060">
          <cell r="BT3060" t="str">
            <v>Vértesboglár</v>
          </cell>
        </row>
        <row r="3061">
          <cell r="BT3061" t="str">
            <v>Vérteskethely</v>
          </cell>
        </row>
        <row r="3062">
          <cell r="BT3062" t="str">
            <v>Vértessomló</v>
          </cell>
        </row>
        <row r="3063">
          <cell r="BT3063" t="str">
            <v>Vértestolna</v>
          </cell>
        </row>
        <row r="3064">
          <cell r="BT3064" t="str">
            <v>Vértesszőlős</v>
          </cell>
        </row>
        <row r="3065">
          <cell r="BT3065" t="str">
            <v>Vése</v>
          </cell>
        </row>
        <row r="3066">
          <cell r="BT3066" t="str">
            <v>Veszkény</v>
          </cell>
        </row>
        <row r="3067">
          <cell r="BT3067" t="str">
            <v>Veszprém</v>
          </cell>
        </row>
        <row r="3068">
          <cell r="BT3068" t="str">
            <v>Veszprémfajsz</v>
          </cell>
        </row>
        <row r="3069">
          <cell r="BT3069" t="str">
            <v>Veszprémgalsa</v>
          </cell>
        </row>
        <row r="3070">
          <cell r="BT3070" t="str">
            <v>Veszprémvarsány</v>
          </cell>
        </row>
        <row r="3071">
          <cell r="BT3071" t="str">
            <v>Vésztő</v>
          </cell>
        </row>
        <row r="3072">
          <cell r="BT3072" t="str">
            <v>Vezseny</v>
          </cell>
        </row>
        <row r="3073">
          <cell r="BT3073" t="str">
            <v>Vid</v>
          </cell>
        </row>
        <row r="3074">
          <cell r="BT3074" t="str">
            <v>Vigántpetend</v>
          </cell>
        </row>
        <row r="3075">
          <cell r="BT3075" t="str">
            <v>Villány</v>
          </cell>
        </row>
        <row r="3076">
          <cell r="BT3076" t="str">
            <v>Villánykövesd</v>
          </cell>
        </row>
        <row r="3077">
          <cell r="BT3077" t="str">
            <v>Vilmány</v>
          </cell>
        </row>
        <row r="3078">
          <cell r="BT3078" t="str">
            <v>Vilonya</v>
          </cell>
        </row>
        <row r="3079">
          <cell r="BT3079" t="str">
            <v>Vilyvitány</v>
          </cell>
        </row>
        <row r="3080">
          <cell r="BT3080" t="str">
            <v>Vinár</v>
          </cell>
        </row>
        <row r="3081">
          <cell r="BT3081" t="str">
            <v>Vindornyafok</v>
          </cell>
        </row>
        <row r="3082">
          <cell r="BT3082" t="str">
            <v>Vindornyalak</v>
          </cell>
        </row>
        <row r="3083">
          <cell r="BT3083" t="str">
            <v>Vindornyaszőlős</v>
          </cell>
        </row>
        <row r="3084">
          <cell r="BT3084" t="str">
            <v>Visegrád</v>
          </cell>
        </row>
        <row r="3085">
          <cell r="BT3085" t="str">
            <v>Visnye</v>
          </cell>
        </row>
        <row r="3086">
          <cell r="BT3086" t="str">
            <v>Visonta</v>
          </cell>
        </row>
        <row r="3087">
          <cell r="BT3087" t="str">
            <v>Viss</v>
          </cell>
        </row>
        <row r="3088">
          <cell r="BT3088" t="str">
            <v>Visz</v>
          </cell>
        </row>
        <row r="3089">
          <cell r="BT3089" t="str">
            <v>Viszák</v>
          </cell>
        </row>
        <row r="3090">
          <cell r="BT3090" t="str">
            <v>Viszló</v>
          </cell>
        </row>
        <row r="3091">
          <cell r="BT3091" t="str">
            <v>Visznek</v>
          </cell>
        </row>
        <row r="3092">
          <cell r="BT3092" t="str">
            <v>Vitnyéd</v>
          </cell>
        </row>
        <row r="3093">
          <cell r="BT3093" t="str">
            <v>Vízvár</v>
          </cell>
        </row>
        <row r="3094">
          <cell r="BT3094" t="str">
            <v>Vizslás</v>
          </cell>
        </row>
        <row r="3095">
          <cell r="BT3095" t="str">
            <v>Vizsoly</v>
          </cell>
        </row>
        <row r="3096">
          <cell r="BT3096" t="str">
            <v>Vokány</v>
          </cell>
        </row>
        <row r="3097">
          <cell r="BT3097" t="str">
            <v>Vonyarcvashegy</v>
          </cell>
        </row>
        <row r="3098">
          <cell r="BT3098" t="str">
            <v>Vöckönd</v>
          </cell>
        </row>
        <row r="3099">
          <cell r="BT3099" t="str">
            <v>Völcsej</v>
          </cell>
        </row>
        <row r="3100">
          <cell r="BT3100" t="str">
            <v>Vönöck</v>
          </cell>
        </row>
        <row r="3101">
          <cell r="BT3101" t="str">
            <v>Vöröstó</v>
          </cell>
        </row>
        <row r="3102">
          <cell r="BT3102" t="str">
            <v>Vörs</v>
          </cell>
        </row>
        <row r="3103">
          <cell r="BT3103" t="str">
            <v>Zabar</v>
          </cell>
        </row>
        <row r="3104">
          <cell r="BT3104" t="str">
            <v>Zádor</v>
          </cell>
        </row>
        <row r="3105">
          <cell r="BT3105" t="str">
            <v>Zádorfalva</v>
          </cell>
        </row>
        <row r="3106">
          <cell r="BT3106" t="str">
            <v>Zagyvarékas</v>
          </cell>
        </row>
        <row r="3107">
          <cell r="BT3107" t="str">
            <v>Zagyvaszántó</v>
          </cell>
        </row>
        <row r="3108">
          <cell r="BT3108" t="str">
            <v>Záhony</v>
          </cell>
        </row>
        <row r="3109">
          <cell r="BT3109" t="str">
            <v>Zajk</v>
          </cell>
        </row>
        <row r="3110">
          <cell r="BT3110" t="str">
            <v>Zajta</v>
          </cell>
        </row>
        <row r="3111">
          <cell r="BT3111" t="str">
            <v>Zákány</v>
          </cell>
        </row>
        <row r="3112">
          <cell r="BT3112" t="str">
            <v>Zákányfalu</v>
          </cell>
        </row>
        <row r="3113">
          <cell r="BT3113" t="str">
            <v>Zákányszék</v>
          </cell>
        </row>
        <row r="3114">
          <cell r="BT3114" t="str">
            <v>Zala</v>
          </cell>
        </row>
        <row r="3115">
          <cell r="BT3115" t="str">
            <v>Zalaapáti</v>
          </cell>
        </row>
        <row r="3116">
          <cell r="BT3116" t="str">
            <v>Zalabaksa</v>
          </cell>
        </row>
        <row r="3117">
          <cell r="BT3117" t="str">
            <v>Zalabér</v>
          </cell>
        </row>
        <row r="3118">
          <cell r="BT3118" t="str">
            <v>Zalaboldogfa</v>
          </cell>
        </row>
        <row r="3119">
          <cell r="BT3119" t="str">
            <v>Zalacsány</v>
          </cell>
        </row>
        <row r="3120">
          <cell r="BT3120" t="str">
            <v>Zalacséb</v>
          </cell>
        </row>
        <row r="3121">
          <cell r="BT3121" t="str">
            <v>Zalaegerszeg</v>
          </cell>
        </row>
        <row r="3122">
          <cell r="BT3122" t="str">
            <v>Zalaerdőd</v>
          </cell>
        </row>
        <row r="3123">
          <cell r="BT3123" t="str">
            <v>Zalagyömörő</v>
          </cell>
        </row>
        <row r="3124">
          <cell r="BT3124" t="str">
            <v>Zalahaláp</v>
          </cell>
        </row>
        <row r="3125">
          <cell r="BT3125" t="str">
            <v>Zalaháshágy</v>
          </cell>
        </row>
        <row r="3126">
          <cell r="BT3126" t="str">
            <v>Zalaigrice</v>
          </cell>
        </row>
        <row r="3127">
          <cell r="BT3127" t="str">
            <v>Zalaistvánd</v>
          </cell>
        </row>
        <row r="3128">
          <cell r="BT3128" t="str">
            <v>Zalakaros</v>
          </cell>
        </row>
        <row r="3129">
          <cell r="BT3129" t="str">
            <v>Zalakomár</v>
          </cell>
        </row>
        <row r="3130">
          <cell r="BT3130" t="str">
            <v>Zalaköveskút</v>
          </cell>
        </row>
        <row r="3131">
          <cell r="BT3131" t="str">
            <v>Zalalövő</v>
          </cell>
        </row>
        <row r="3132">
          <cell r="BT3132" t="str">
            <v>Zalameggyes</v>
          </cell>
        </row>
        <row r="3133">
          <cell r="BT3133" t="str">
            <v>Zalamerenye</v>
          </cell>
        </row>
        <row r="3134">
          <cell r="BT3134" t="str">
            <v>Zalasárszeg</v>
          </cell>
        </row>
        <row r="3135">
          <cell r="BT3135" t="str">
            <v>Zalaszabar</v>
          </cell>
        </row>
        <row r="3136">
          <cell r="BT3136" t="str">
            <v>Zalaszántó</v>
          </cell>
        </row>
        <row r="3137">
          <cell r="BT3137" t="str">
            <v>Zalaszegvár</v>
          </cell>
        </row>
        <row r="3138">
          <cell r="BT3138" t="str">
            <v>Zalaszentbalázs</v>
          </cell>
        </row>
        <row r="3139">
          <cell r="BT3139" t="str">
            <v>Zalaszentgrót</v>
          </cell>
        </row>
        <row r="3140">
          <cell r="BT3140" t="str">
            <v>Zalaszentgyörgy</v>
          </cell>
        </row>
        <row r="3141">
          <cell r="BT3141" t="str">
            <v>Zalaszentiván</v>
          </cell>
        </row>
        <row r="3142">
          <cell r="BT3142" t="str">
            <v>Zalaszentjakab</v>
          </cell>
        </row>
        <row r="3143">
          <cell r="BT3143" t="str">
            <v>Zalaszentlászló</v>
          </cell>
        </row>
        <row r="3144">
          <cell r="BT3144" t="str">
            <v>Zalaszentlőrinc</v>
          </cell>
        </row>
        <row r="3145">
          <cell r="BT3145" t="str">
            <v>Zalaszentmárton</v>
          </cell>
        </row>
        <row r="3146">
          <cell r="BT3146" t="str">
            <v>Zalaszentmihály</v>
          </cell>
        </row>
        <row r="3147">
          <cell r="BT3147" t="str">
            <v>Zalaszombatfa</v>
          </cell>
        </row>
        <row r="3148">
          <cell r="BT3148" t="str">
            <v>Zaláta</v>
          </cell>
        </row>
        <row r="3149">
          <cell r="BT3149" t="str">
            <v>Zalatárnok</v>
          </cell>
        </row>
        <row r="3150">
          <cell r="BT3150" t="str">
            <v>Zalaújlak</v>
          </cell>
        </row>
        <row r="3151">
          <cell r="BT3151" t="str">
            <v>Zalavár</v>
          </cell>
        </row>
        <row r="3152">
          <cell r="BT3152" t="str">
            <v>Zalavég</v>
          </cell>
        </row>
        <row r="3153">
          <cell r="BT3153" t="str">
            <v>Zalkod</v>
          </cell>
        </row>
        <row r="3154">
          <cell r="BT3154" t="str">
            <v>Zamárdi</v>
          </cell>
        </row>
        <row r="3155">
          <cell r="BT3155" t="str">
            <v>Zámoly</v>
          </cell>
        </row>
        <row r="3156">
          <cell r="BT3156" t="str">
            <v>Zánka</v>
          </cell>
        </row>
        <row r="3157">
          <cell r="BT3157" t="str">
            <v>Zaránk</v>
          </cell>
        </row>
        <row r="3158">
          <cell r="BT3158" t="str">
            <v>Závod</v>
          </cell>
        </row>
        <row r="3159">
          <cell r="BT3159" t="str">
            <v>Zebecke</v>
          </cell>
        </row>
        <row r="3160">
          <cell r="BT3160" t="str">
            <v>Zebegény</v>
          </cell>
        </row>
        <row r="3161">
          <cell r="BT3161" t="str">
            <v>Zemplénagárd</v>
          </cell>
        </row>
        <row r="3162">
          <cell r="BT3162" t="str">
            <v>Zengővárkony</v>
          </cell>
        </row>
        <row r="3163">
          <cell r="BT3163" t="str">
            <v>Zichyújfalu</v>
          </cell>
        </row>
        <row r="3164">
          <cell r="BT3164" t="str">
            <v>Zics</v>
          </cell>
        </row>
        <row r="3165">
          <cell r="BT3165" t="str">
            <v>Ziliz</v>
          </cell>
        </row>
        <row r="3166">
          <cell r="BT3166" t="str">
            <v>Zimány</v>
          </cell>
        </row>
        <row r="3167">
          <cell r="BT3167" t="str">
            <v>Zirc</v>
          </cell>
        </row>
        <row r="3168">
          <cell r="BT3168" t="str">
            <v>Zók</v>
          </cell>
        </row>
        <row r="3169">
          <cell r="BT3169" t="str">
            <v>Zomba</v>
          </cell>
        </row>
        <row r="3170">
          <cell r="BT3170" t="str">
            <v>Zubogy</v>
          </cell>
        </row>
        <row r="3171">
          <cell r="BT3171" t="str">
            <v>Zsadány</v>
          </cell>
        </row>
        <row r="3172">
          <cell r="BT3172" t="str">
            <v>Zsáka</v>
          </cell>
        </row>
        <row r="3173">
          <cell r="BT3173" t="str">
            <v>Zsámbék</v>
          </cell>
        </row>
        <row r="3174">
          <cell r="BT3174" t="str">
            <v>Zsámbok</v>
          </cell>
        </row>
        <row r="3175">
          <cell r="BT3175" t="str">
            <v>Zsana</v>
          </cell>
        </row>
        <row r="3176">
          <cell r="BT3176" t="str">
            <v>Zsarolyán</v>
          </cell>
        </row>
        <row r="3177">
          <cell r="BT3177" t="str">
            <v>Zsebeháza</v>
          </cell>
        </row>
        <row r="3178">
          <cell r="BT3178" t="str">
            <v>Zsédeny</v>
          </cell>
        </row>
        <row r="3179">
          <cell r="BT3179" t="str">
            <v>Zselickisfalud</v>
          </cell>
        </row>
        <row r="3180">
          <cell r="BT3180" t="str">
            <v>Zselickislak</v>
          </cell>
        </row>
        <row r="3181">
          <cell r="BT3181" t="str">
            <v>Zselicszentpál</v>
          </cell>
        </row>
        <row r="3182">
          <cell r="BT3182" t="str">
            <v>Zsennye</v>
          </cell>
        </row>
        <row r="3183">
          <cell r="BT3183" t="str">
            <v>Zsira</v>
          </cell>
        </row>
        <row r="3184">
          <cell r="BT3184" t="str">
            <v>Zsombó</v>
          </cell>
        </row>
        <row r="3185">
          <cell r="BT3185" t="str">
            <v>Zsujta</v>
          </cell>
        </row>
        <row r="3186">
          <cell r="BT3186" t="str">
            <v>Zsurk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11-2012)"/>
      <sheetName val="2.2.1. (TKT fennt.2012-2013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Bonyhád</v>
          </cell>
        </row>
        <row r="382">
          <cell r="BT382" t="str">
            <v>Bonyhádvarasd</v>
          </cell>
        </row>
        <row r="383">
          <cell r="BT383" t="str">
            <v>Bonnya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Bozzai</v>
          </cell>
        </row>
        <row r="402">
          <cell r="BT402" t="str">
            <v>Bozsok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Cún</v>
          </cell>
        </row>
        <row r="459">
          <cell r="BT459" t="str">
            <v>Csabacsűd</v>
          </cell>
        </row>
        <row r="460">
          <cell r="BT460" t="str">
            <v>Csabaszabadi</v>
          </cell>
        </row>
        <row r="461">
          <cell r="BT461" t="str">
            <v>Csabdi</v>
          </cell>
        </row>
        <row r="462">
          <cell r="BT462" t="str">
            <v>Csabrendek</v>
          </cell>
        </row>
        <row r="463">
          <cell r="BT463" t="str">
            <v>Csáfordjánosfa</v>
          </cell>
        </row>
        <row r="464">
          <cell r="BT464" t="str">
            <v>Csaholc</v>
          </cell>
        </row>
        <row r="465">
          <cell r="BT465" t="str">
            <v>Csajág</v>
          </cell>
        </row>
        <row r="466">
          <cell r="BT466" t="str">
            <v>Csákány</v>
          </cell>
        </row>
        <row r="467">
          <cell r="BT467" t="str">
            <v>Csákánydoroszló</v>
          </cell>
        </row>
        <row r="468">
          <cell r="BT468" t="str">
            <v>Csákberény</v>
          </cell>
        </row>
        <row r="469">
          <cell r="BT469" t="str">
            <v>Csákvár</v>
          </cell>
        </row>
        <row r="470">
          <cell r="BT470" t="str">
            <v>Csanádalberti</v>
          </cell>
        </row>
        <row r="471">
          <cell r="BT471" t="str">
            <v>Csanádapáca</v>
          </cell>
        </row>
        <row r="472">
          <cell r="BT472" t="str">
            <v>Csanádpalota</v>
          </cell>
        </row>
        <row r="473">
          <cell r="BT473" t="str">
            <v>Csánig</v>
          </cell>
        </row>
        <row r="474">
          <cell r="BT474" t="str">
            <v>Csány</v>
          </cell>
        </row>
        <row r="475">
          <cell r="BT475" t="str">
            <v>Csányoszró</v>
          </cell>
        </row>
        <row r="476">
          <cell r="BT476" t="str">
            <v>Csanytelek</v>
          </cell>
        </row>
        <row r="477">
          <cell r="BT477" t="str">
            <v>Csapi</v>
          </cell>
        </row>
        <row r="478">
          <cell r="BT478" t="str">
            <v>Csapod</v>
          </cell>
        </row>
        <row r="479">
          <cell r="BT479" t="str">
            <v>Csárdaszállás</v>
          </cell>
        </row>
        <row r="480">
          <cell r="BT480" t="str">
            <v>Csarnóta</v>
          </cell>
        </row>
        <row r="481">
          <cell r="BT481" t="str">
            <v>Csaroda</v>
          </cell>
        </row>
        <row r="482">
          <cell r="BT482" t="str">
            <v>Császár</v>
          </cell>
        </row>
        <row r="483">
          <cell r="BT483" t="str">
            <v>Császártöltés</v>
          </cell>
        </row>
        <row r="484">
          <cell r="BT484" t="str">
            <v>Császló</v>
          </cell>
        </row>
        <row r="485">
          <cell r="BT485" t="str">
            <v>Csátalja</v>
          </cell>
        </row>
        <row r="486">
          <cell r="BT486" t="str">
            <v>Csatár</v>
          </cell>
        </row>
        <row r="487">
          <cell r="BT487" t="str">
            <v>Csataszög</v>
          </cell>
        </row>
        <row r="488">
          <cell r="BT488" t="str">
            <v>Csatka</v>
          </cell>
        </row>
        <row r="489">
          <cell r="BT489" t="str">
            <v>Csávoly</v>
          </cell>
        </row>
        <row r="490">
          <cell r="BT490" t="str">
            <v>Csebény</v>
          </cell>
        </row>
        <row r="491">
          <cell r="BT491" t="str">
            <v>Csécse</v>
          </cell>
        </row>
        <row r="492">
          <cell r="BT492" t="str">
            <v>Csegöld</v>
          </cell>
        </row>
        <row r="493">
          <cell r="BT493" t="str">
            <v>Csehbánya</v>
          </cell>
        </row>
        <row r="494">
          <cell r="BT494" t="str">
            <v>Csehi</v>
          </cell>
        </row>
        <row r="495">
          <cell r="BT495" t="str">
            <v>Csehimindszent</v>
          </cell>
        </row>
        <row r="496">
          <cell r="BT496" t="str">
            <v>Csém</v>
          </cell>
        </row>
        <row r="497">
          <cell r="BT497" t="str">
            <v>Csemő</v>
          </cell>
        </row>
        <row r="498">
          <cell r="BT498" t="str">
            <v>Csempeszkopács</v>
          </cell>
        </row>
        <row r="499">
          <cell r="BT499" t="str">
            <v>Csengele</v>
          </cell>
        </row>
        <row r="500">
          <cell r="BT500" t="str">
            <v>Csenger</v>
          </cell>
        </row>
        <row r="501">
          <cell r="BT501" t="str">
            <v>Csengersima</v>
          </cell>
        </row>
        <row r="502">
          <cell r="BT502" t="str">
            <v>Csengerújfalu</v>
          </cell>
        </row>
        <row r="503">
          <cell r="BT503" t="str">
            <v>Csengőd</v>
          </cell>
        </row>
        <row r="504">
          <cell r="BT504" t="str">
            <v>Csénye</v>
          </cell>
        </row>
        <row r="505">
          <cell r="BT505" t="str">
            <v>Csenyéte</v>
          </cell>
        </row>
        <row r="506">
          <cell r="BT506" t="str">
            <v>Csép</v>
          </cell>
        </row>
        <row r="507">
          <cell r="BT507" t="str">
            <v>Csépa</v>
          </cell>
        </row>
        <row r="508">
          <cell r="BT508" t="str">
            <v>Csepreg</v>
          </cell>
        </row>
        <row r="509">
          <cell r="BT509" t="str">
            <v>Csér</v>
          </cell>
        </row>
        <row r="510">
          <cell r="BT510" t="str">
            <v>Cserdi</v>
          </cell>
        </row>
        <row r="511">
          <cell r="BT511" t="str">
            <v>Cserénfa</v>
          </cell>
        </row>
        <row r="512">
          <cell r="BT512" t="str">
            <v>Cserépfalu</v>
          </cell>
        </row>
        <row r="513">
          <cell r="BT513" t="str">
            <v>Cserépváralja</v>
          </cell>
        </row>
        <row r="514">
          <cell r="BT514" t="str">
            <v>Cserháthaláp</v>
          </cell>
        </row>
        <row r="515">
          <cell r="BT515" t="str">
            <v>Cserhátsurány</v>
          </cell>
        </row>
        <row r="516">
          <cell r="BT516" t="str">
            <v>Cserhátszentiván</v>
          </cell>
        </row>
        <row r="517">
          <cell r="BT517" t="str">
            <v>Cserkeszőlő</v>
          </cell>
        </row>
        <row r="518">
          <cell r="BT518" t="str">
            <v>Cserkút</v>
          </cell>
        </row>
        <row r="519">
          <cell r="BT519" t="str">
            <v>Csernely</v>
          </cell>
        </row>
        <row r="520">
          <cell r="BT520" t="str">
            <v>Cserszegtomaj</v>
          </cell>
        </row>
        <row r="521">
          <cell r="BT521" t="str">
            <v>Csertalakos</v>
          </cell>
        </row>
        <row r="522">
          <cell r="BT522" t="str">
            <v>Csertő</v>
          </cell>
        </row>
        <row r="523">
          <cell r="BT523" t="str">
            <v>Csesznek</v>
          </cell>
        </row>
        <row r="524">
          <cell r="BT524" t="str">
            <v>Csesztreg</v>
          </cell>
        </row>
        <row r="525">
          <cell r="BT525" t="str">
            <v>Csesztve</v>
          </cell>
        </row>
        <row r="526">
          <cell r="BT526" t="str">
            <v>Csetény</v>
          </cell>
        </row>
        <row r="527">
          <cell r="BT527" t="str">
            <v>Csévharaszt</v>
          </cell>
        </row>
        <row r="528">
          <cell r="BT528" t="str">
            <v>Csibrák</v>
          </cell>
        </row>
        <row r="529">
          <cell r="BT529" t="str">
            <v>Csikéria</v>
          </cell>
        </row>
        <row r="530">
          <cell r="BT530" t="str">
            <v>Csikóstőttős</v>
          </cell>
        </row>
        <row r="531">
          <cell r="BT531" t="str">
            <v>Csikvánd</v>
          </cell>
        </row>
        <row r="532">
          <cell r="BT532" t="str">
            <v>Csincse</v>
          </cell>
        </row>
        <row r="533">
          <cell r="BT533" t="str">
            <v>Csipkerek</v>
          </cell>
        </row>
        <row r="534">
          <cell r="BT534" t="str">
            <v>Csitár</v>
          </cell>
        </row>
        <row r="535">
          <cell r="BT535" t="str">
            <v>Csobád</v>
          </cell>
        </row>
        <row r="536">
          <cell r="BT536" t="str">
            <v>Csobaj</v>
          </cell>
        </row>
        <row r="537">
          <cell r="BT537" t="str">
            <v>Csobánka</v>
          </cell>
        </row>
        <row r="538">
          <cell r="BT538" t="str">
            <v>Csókakő</v>
          </cell>
        </row>
        <row r="539">
          <cell r="BT539" t="str">
            <v>Csokonyavisonta</v>
          </cell>
        </row>
        <row r="540">
          <cell r="BT540" t="str">
            <v>Csokvaomány</v>
          </cell>
        </row>
        <row r="541">
          <cell r="BT541" t="str">
            <v>Csolnok</v>
          </cell>
        </row>
        <row r="542">
          <cell r="BT542" t="str">
            <v>Csólyospálos</v>
          </cell>
        </row>
        <row r="543">
          <cell r="BT543" t="str">
            <v>Csoma</v>
          </cell>
        </row>
        <row r="544">
          <cell r="BT544" t="str">
            <v>Csomád</v>
          </cell>
        </row>
        <row r="545">
          <cell r="BT545" t="str">
            <v>Csombárd</v>
          </cell>
        </row>
        <row r="546">
          <cell r="BT546" t="str">
            <v>Csongrád</v>
          </cell>
        </row>
        <row r="547">
          <cell r="BT547" t="str">
            <v>Csonkahegyhát</v>
          </cell>
        </row>
        <row r="548">
          <cell r="BT548" t="str">
            <v>Csonkamindszent</v>
          </cell>
        </row>
        <row r="549">
          <cell r="BT549" t="str">
            <v>Csopak</v>
          </cell>
        </row>
        <row r="550">
          <cell r="BT550" t="str">
            <v>Csór</v>
          </cell>
        </row>
        <row r="551">
          <cell r="BT551" t="str">
            <v>Csorna</v>
          </cell>
        </row>
        <row r="552">
          <cell r="BT552" t="str">
            <v>Csorvás</v>
          </cell>
        </row>
        <row r="553">
          <cell r="BT553" t="str">
            <v>Csót</v>
          </cell>
        </row>
        <row r="554">
          <cell r="BT554" t="str">
            <v>Csöde</v>
          </cell>
        </row>
        <row r="555">
          <cell r="BT555" t="str">
            <v>Csögle</v>
          </cell>
        </row>
        <row r="556">
          <cell r="BT556" t="str">
            <v>Csökmő</v>
          </cell>
        </row>
        <row r="557">
          <cell r="BT557" t="str">
            <v>Csököly</v>
          </cell>
        </row>
        <row r="558">
          <cell r="BT558" t="str">
            <v>Csömend</v>
          </cell>
        </row>
        <row r="559">
          <cell r="BT559" t="str">
            <v>Csömödér</v>
          </cell>
        </row>
        <row r="560">
          <cell r="BT560" t="str">
            <v>Csömör</v>
          </cell>
        </row>
        <row r="561">
          <cell r="BT561" t="str">
            <v>Csönge</v>
          </cell>
        </row>
        <row r="562">
          <cell r="BT562" t="str">
            <v>Csörnyeföld</v>
          </cell>
        </row>
        <row r="563">
          <cell r="BT563" t="str">
            <v>Csörög</v>
          </cell>
        </row>
        <row r="564">
          <cell r="BT564" t="str">
            <v>Csörötnek</v>
          </cell>
        </row>
        <row r="565">
          <cell r="BT565" t="str">
            <v>Csősz</v>
          </cell>
        </row>
        <row r="566">
          <cell r="BT566" t="str">
            <v>Csővár</v>
          </cell>
        </row>
        <row r="567">
          <cell r="BT567" t="str">
            <v>Csurgó</v>
          </cell>
        </row>
        <row r="568">
          <cell r="BT568" t="str">
            <v>Csurgónagymarton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Kaposújlak</v>
          </cell>
        </row>
        <row r="1231">
          <cell r="BT1231" t="str">
            <v>Kaposvár</v>
          </cell>
        </row>
        <row r="1232">
          <cell r="BT1232" t="str">
            <v>Kaposszekcső</v>
          </cell>
        </row>
        <row r="1233">
          <cell r="BT1233" t="str">
            <v>Kaposszerdahely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Kistamási</v>
          </cell>
        </row>
        <row r="1416">
          <cell r="BT1416" t="str">
            <v>Kistapolca</v>
          </cell>
        </row>
        <row r="1417">
          <cell r="BT1417" t="str">
            <v>Kistarcsa</v>
          </cell>
        </row>
        <row r="1418">
          <cell r="BT1418" t="str">
            <v>Kistelek</v>
          </cell>
        </row>
        <row r="1419">
          <cell r="BT1419" t="str">
            <v>Kistokaj</v>
          </cell>
        </row>
        <row r="1420">
          <cell r="BT1420" t="str">
            <v>Kistolmács</v>
          </cell>
        </row>
        <row r="1421">
          <cell r="BT1421" t="str">
            <v>Kistormás</v>
          </cell>
        </row>
        <row r="1422">
          <cell r="BT1422" t="str">
            <v>Kistótfalu</v>
          </cell>
        </row>
        <row r="1423">
          <cell r="BT1423" t="str">
            <v>Kisújszállás</v>
          </cell>
        </row>
        <row r="1424">
          <cell r="BT1424" t="str">
            <v>Kisunyom</v>
          </cell>
        </row>
        <row r="1425">
          <cell r="BT1425" t="str">
            <v>Kisvárda</v>
          </cell>
        </row>
        <row r="1426">
          <cell r="BT1426" t="str">
            <v>Kisvarsány</v>
          </cell>
        </row>
        <row r="1427">
          <cell r="BT1427" t="str">
            <v>Kisvásárhely</v>
          </cell>
        </row>
        <row r="1428">
          <cell r="BT1428" t="str">
            <v>Kisvaszar</v>
          </cell>
        </row>
        <row r="1429">
          <cell r="BT1429" t="str">
            <v>Kisvejke</v>
          </cell>
        </row>
        <row r="1430">
          <cell r="BT1430" t="str">
            <v>Kiszombor</v>
          </cell>
        </row>
        <row r="1431">
          <cell r="BT1431" t="str">
            <v>Kiszsidány</v>
          </cell>
        </row>
        <row r="1432">
          <cell r="BT1432" t="str">
            <v>Kisszállás</v>
          </cell>
        </row>
        <row r="1433">
          <cell r="BT1433" t="str">
            <v>Kisszékely</v>
          </cell>
        </row>
        <row r="1434">
          <cell r="BT1434" t="str">
            <v>Kisszekeres</v>
          </cell>
        </row>
        <row r="1435">
          <cell r="BT1435" t="str">
            <v>Kisszentmárton</v>
          </cell>
        </row>
        <row r="1436">
          <cell r="BT1436" t="str">
            <v>Kissziget</v>
          </cell>
        </row>
        <row r="1437">
          <cell r="BT1437" t="str">
            <v>Kisszőlős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Megyaszó</v>
          </cell>
        </row>
        <row r="1704">
          <cell r="BT1704" t="str">
            <v>Megyehíd</v>
          </cell>
        </row>
        <row r="1705">
          <cell r="BT1705" t="str">
            <v>Megyer</v>
          </cell>
        </row>
        <row r="1706">
          <cell r="BT1706" t="str">
            <v>Meggyeskovácsi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Mosonudvar</v>
          </cell>
        </row>
        <row r="1801">
          <cell r="BT1801" t="str">
            <v>Mozsgó</v>
          </cell>
        </row>
        <row r="1802">
          <cell r="BT1802" t="str">
            <v>Mőcsény</v>
          </cell>
        </row>
        <row r="1803">
          <cell r="BT1803" t="str">
            <v>Mucsfa</v>
          </cell>
        </row>
        <row r="1804">
          <cell r="BT1804" t="str">
            <v>Mucsi</v>
          </cell>
        </row>
        <row r="1805">
          <cell r="BT1805" t="str">
            <v>Múcsony</v>
          </cell>
        </row>
        <row r="1806">
          <cell r="BT1806" t="str">
            <v>Muhi</v>
          </cell>
        </row>
        <row r="1807">
          <cell r="BT1807" t="str">
            <v>Murakeresztúr</v>
          </cell>
        </row>
        <row r="1808">
          <cell r="BT1808" t="str">
            <v>Murarátka</v>
          </cell>
        </row>
        <row r="1809">
          <cell r="BT1809" t="str">
            <v>Muraszemenye</v>
          </cell>
        </row>
        <row r="1810">
          <cell r="BT1810" t="str">
            <v>Murga</v>
          </cell>
        </row>
        <row r="1811">
          <cell r="BT1811" t="str">
            <v>Murony</v>
          </cell>
        </row>
        <row r="1812">
          <cell r="BT1812" t="str">
            <v>Nábrád</v>
          </cell>
        </row>
        <row r="1813">
          <cell r="BT1813" t="str">
            <v>Nadap</v>
          </cell>
        </row>
        <row r="1814">
          <cell r="BT1814" t="str">
            <v>Nádasd</v>
          </cell>
        </row>
        <row r="1815">
          <cell r="BT1815" t="str">
            <v>Nádasdladány</v>
          </cell>
        </row>
        <row r="1816">
          <cell r="BT1816" t="str">
            <v>Nádudvar</v>
          </cell>
        </row>
        <row r="1817">
          <cell r="BT1817" t="str">
            <v>Nágocs</v>
          </cell>
        </row>
        <row r="1818">
          <cell r="BT1818" t="str">
            <v>Nagyacsád</v>
          </cell>
        </row>
        <row r="1819">
          <cell r="BT1819" t="str">
            <v>Nagyalásony</v>
          </cell>
        </row>
        <row r="1820">
          <cell r="BT1820" t="str">
            <v>Nagyar</v>
          </cell>
        </row>
        <row r="1821">
          <cell r="BT1821" t="str">
            <v>Nagyatád</v>
          </cell>
        </row>
        <row r="1822">
          <cell r="BT1822" t="str">
            <v>Nagybajcs</v>
          </cell>
        </row>
        <row r="1823">
          <cell r="BT1823" t="str">
            <v>Nagybajom</v>
          </cell>
        </row>
        <row r="1824">
          <cell r="BT1824" t="str">
            <v>Nagybakónak</v>
          </cell>
        </row>
        <row r="1825">
          <cell r="BT1825" t="str">
            <v>Nagybánhegyes</v>
          </cell>
        </row>
        <row r="1826">
          <cell r="BT1826" t="str">
            <v>Nagybaracska</v>
          </cell>
        </row>
        <row r="1827">
          <cell r="BT1827" t="str">
            <v>Nagybarca</v>
          </cell>
        </row>
        <row r="1828">
          <cell r="BT1828" t="str">
            <v>Nagybárkány</v>
          </cell>
        </row>
        <row r="1829">
          <cell r="BT1829" t="str">
            <v>Nagyberény</v>
          </cell>
        </row>
        <row r="1830">
          <cell r="BT1830" t="str">
            <v>Nagyberki</v>
          </cell>
        </row>
        <row r="1831">
          <cell r="BT1831" t="str">
            <v>Nagybörzsöny</v>
          </cell>
        </row>
        <row r="1832">
          <cell r="BT1832" t="str">
            <v>Nagybudmér</v>
          </cell>
        </row>
        <row r="1833">
          <cell r="BT1833" t="str">
            <v>Nagycenk</v>
          </cell>
        </row>
        <row r="1834">
          <cell r="BT1834" t="str">
            <v>Nagycsány</v>
          </cell>
        </row>
        <row r="1835">
          <cell r="BT1835" t="str">
            <v>Nagycsécs</v>
          </cell>
        </row>
        <row r="1836">
          <cell r="BT1836" t="str">
            <v>Nagycsepely</v>
          </cell>
        </row>
        <row r="1837">
          <cell r="BT1837" t="str">
            <v>Nagycserkesz</v>
          </cell>
        </row>
        <row r="1838">
          <cell r="BT1838" t="str">
            <v>Nagydém</v>
          </cell>
        </row>
        <row r="1839">
          <cell r="BT1839" t="str">
            <v>Nagydobos</v>
          </cell>
        </row>
        <row r="1840">
          <cell r="BT1840" t="str">
            <v>Nagydobsza</v>
          </cell>
        </row>
        <row r="1841">
          <cell r="BT1841" t="str">
            <v>Nagydorog</v>
          </cell>
        </row>
        <row r="1842">
          <cell r="BT1842" t="str">
            <v>Nagyecsed</v>
          </cell>
        </row>
        <row r="1843">
          <cell r="BT1843" t="str">
            <v>Nagyér</v>
          </cell>
        </row>
        <row r="1844">
          <cell r="BT1844" t="str">
            <v>Nagyesztergár</v>
          </cell>
        </row>
        <row r="1845">
          <cell r="BT1845" t="str">
            <v>Nagyfüged</v>
          </cell>
        </row>
        <row r="1846">
          <cell r="BT1846" t="str">
            <v>Nagygeresd</v>
          </cell>
        </row>
        <row r="1847">
          <cell r="BT1847" t="str">
            <v>Nagygörbő</v>
          </cell>
        </row>
        <row r="1848">
          <cell r="BT1848" t="str">
            <v>Nagygyimót</v>
          </cell>
        </row>
        <row r="1849">
          <cell r="BT1849" t="str">
            <v>Nagyhajmás</v>
          </cell>
        </row>
        <row r="1850">
          <cell r="BT1850" t="str">
            <v>Nagyhalász</v>
          </cell>
        </row>
        <row r="1851">
          <cell r="BT1851" t="str">
            <v>Nagyharsány</v>
          </cell>
        </row>
        <row r="1852">
          <cell r="BT1852" t="str">
            <v>Nagyhegyes</v>
          </cell>
        </row>
        <row r="1853">
          <cell r="BT1853" t="str">
            <v>Nagyhódos</v>
          </cell>
        </row>
        <row r="1854">
          <cell r="BT1854" t="str">
            <v>Nagyhuta</v>
          </cell>
        </row>
        <row r="1855">
          <cell r="BT1855" t="str">
            <v>Nagyigmánd</v>
          </cell>
        </row>
        <row r="1856">
          <cell r="BT1856" t="str">
            <v>Nagyiván</v>
          </cell>
        </row>
        <row r="1857">
          <cell r="BT1857" t="str">
            <v>Nagykálló</v>
          </cell>
        </row>
        <row r="1858">
          <cell r="BT1858" t="str">
            <v>Nagykamarás</v>
          </cell>
        </row>
        <row r="1859">
          <cell r="BT1859" t="str">
            <v>Nagykanizsa</v>
          </cell>
        </row>
        <row r="1860">
          <cell r="BT1860" t="str">
            <v>Nagykapornak</v>
          </cell>
        </row>
        <row r="1861">
          <cell r="BT1861" t="str">
            <v>Nagykarácsony</v>
          </cell>
        </row>
        <row r="1862">
          <cell r="BT1862" t="str">
            <v>Nagykáta</v>
          </cell>
        </row>
        <row r="1863">
          <cell r="BT1863" t="str">
            <v>Nagykereki</v>
          </cell>
        </row>
        <row r="1864">
          <cell r="BT1864" t="str">
            <v>Nagykeresztúr</v>
          </cell>
        </row>
        <row r="1865">
          <cell r="BT1865" t="str">
            <v>Nagykinizs</v>
          </cell>
        </row>
        <row r="1866">
          <cell r="BT1866" t="str">
            <v>Nagykónyi</v>
          </cell>
        </row>
        <row r="1867">
          <cell r="BT1867" t="str">
            <v>Nagykorpád</v>
          </cell>
        </row>
        <row r="1868">
          <cell r="BT1868" t="str">
            <v>Nagykovácsi</v>
          </cell>
        </row>
        <row r="1869">
          <cell r="BT1869" t="str">
            <v>Nagykozár</v>
          </cell>
        </row>
        <row r="1870">
          <cell r="BT1870" t="str">
            <v>Nagykökényes</v>
          </cell>
        </row>
        <row r="1871">
          <cell r="BT1871" t="str">
            <v>Nagykölked</v>
          </cell>
        </row>
        <row r="1872">
          <cell r="BT1872" t="str">
            <v>Nagykőrös</v>
          </cell>
        </row>
        <row r="1873">
          <cell r="BT1873" t="str">
            <v>Nagykörű</v>
          </cell>
        </row>
        <row r="1874">
          <cell r="BT1874" t="str">
            <v>Nagykutas</v>
          </cell>
        </row>
        <row r="1875">
          <cell r="BT1875" t="str">
            <v>Nagylak</v>
          </cell>
        </row>
        <row r="1876">
          <cell r="BT1876" t="str">
            <v>Nagylengyel</v>
          </cell>
        </row>
        <row r="1877">
          <cell r="BT1877" t="str">
            <v>Nagylóc</v>
          </cell>
        </row>
        <row r="1878">
          <cell r="BT1878" t="str">
            <v>Nagylók</v>
          </cell>
        </row>
        <row r="1879">
          <cell r="BT1879" t="str">
            <v>Nagylózs</v>
          </cell>
        </row>
        <row r="1880">
          <cell r="BT1880" t="str">
            <v>Nagymágocs</v>
          </cell>
        </row>
        <row r="1881">
          <cell r="BT1881" t="str">
            <v>Nagymányok</v>
          </cell>
        </row>
        <row r="1882">
          <cell r="BT1882" t="str">
            <v>Nagymaros</v>
          </cell>
        </row>
        <row r="1883">
          <cell r="BT1883" t="str">
            <v>Nagymizdó</v>
          </cell>
        </row>
        <row r="1884">
          <cell r="BT1884" t="str">
            <v>Nagynyárád</v>
          </cell>
        </row>
        <row r="1885">
          <cell r="BT1885" t="str">
            <v>Nagyoroszi</v>
          </cell>
        </row>
        <row r="1886">
          <cell r="BT1886" t="str">
            <v>Nagypáli</v>
          </cell>
        </row>
        <row r="1887">
          <cell r="BT1887" t="str">
            <v>Nagypall</v>
          </cell>
        </row>
        <row r="1888">
          <cell r="BT1888" t="str">
            <v>Nagypeterd</v>
          </cell>
        </row>
        <row r="1889">
          <cell r="BT1889" t="str">
            <v>Nagypirit</v>
          </cell>
        </row>
        <row r="1890">
          <cell r="BT1890" t="str">
            <v>Nagyrábé</v>
          </cell>
        </row>
        <row r="1891">
          <cell r="BT1891" t="str">
            <v>Nagyrada</v>
          </cell>
        </row>
        <row r="1892">
          <cell r="BT1892" t="str">
            <v>Nagyrákos</v>
          </cell>
        </row>
        <row r="1893">
          <cell r="BT1893" t="str">
            <v>Nagyrécse</v>
          </cell>
        </row>
        <row r="1894">
          <cell r="BT1894" t="str">
            <v>Nagyréde</v>
          </cell>
        </row>
        <row r="1895">
          <cell r="BT1895" t="str">
            <v>Nagyrév</v>
          </cell>
        </row>
        <row r="1896">
          <cell r="BT1896" t="str">
            <v>Nagyrozvágy</v>
          </cell>
        </row>
        <row r="1897">
          <cell r="BT1897" t="str">
            <v>Nagysáp</v>
          </cell>
        </row>
        <row r="1898">
          <cell r="BT1898" t="str">
            <v>Nagysimonyi</v>
          </cell>
        </row>
        <row r="1899">
          <cell r="BT1899" t="str">
            <v>Nagyszakácsi</v>
          </cell>
        </row>
        <row r="1900">
          <cell r="BT1900" t="str">
            <v>Nagyszékely</v>
          </cell>
        </row>
        <row r="1901">
          <cell r="BT1901" t="str">
            <v>Nagyszekeres</v>
          </cell>
        </row>
        <row r="1902">
          <cell r="BT1902" t="str">
            <v>Nagyszénás</v>
          </cell>
        </row>
        <row r="1903">
          <cell r="BT1903" t="str">
            <v>Nagyszentjános</v>
          </cell>
        </row>
        <row r="1904">
          <cell r="BT1904" t="str">
            <v>Nagyszokoly</v>
          </cell>
        </row>
        <row r="1905">
          <cell r="BT1905" t="str">
            <v>Nagytálya</v>
          </cell>
        </row>
        <row r="1906">
          <cell r="BT1906" t="str">
            <v>Nagytarcsa</v>
          </cell>
        </row>
        <row r="1907">
          <cell r="BT1907" t="str">
            <v>Nagytevel</v>
          </cell>
        </row>
        <row r="1908">
          <cell r="BT1908" t="str">
            <v>Nagytilaj</v>
          </cell>
        </row>
        <row r="1909">
          <cell r="BT1909" t="str">
            <v>Nagytótfalu</v>
          </cell>
        </row>
        <row r="1910">
          <cell r="BT1910" t="str">
            <v>Nagytőke</v>
          </cell>
        </row>
        <row r="1911">
          <cell r="BT1911" t="str">
            <v>Nagyút</v>
          </cell>
        </row>
        <row r="1912">
          <cell r="BT1912" t="str">
            <v>Nagyvarsány</v>
          </cell>
        </row>
        <row r="1913">
          <cell r="BT1913" t="str">
            <v>Nagyváty</v>
          </cell>
        </row>
        <row r="1914">
          <cell r="BT1914" t="str">
            <v>Nagyvázsony</v>
          </cell>
        </row>
        <row r="1915">
          <cell r="BT1915" t="str">
            <v>Nagyvejke</v>
          </cell>
        </row>
        <row r="1916">
          <cell r="BT1916" t="str">
            <v>Nagyveleg</v>
          </cell>
        </row>
        <row r="1917">
          <cell r="BT1917" t="str">
            <v>Nagyvenyim</v>
          </cell>
        </row>
        <row r="1918">
          <cell r="BT1918" t="str">
            <v>Nagyvisnyó</v>
          </cell>
        </row>
        <row r="1919">
          <cell r="BT1919" t="str">
            <v>Nak</v>
          </cell>
        </row>
        <row r="1920">
          <cell r="BT1920" t="str">
            <v>Napkor</v>
          </cell>
        </row>
        <row r="1921">
          <cell r="BT1921" t="str">
            <v>Nárai</v>
          </cell>
        </row>
        <row r="1922">
          <cell r="BT1922" t="str">
            <v>Narda</v>
          </cell>
        </row>
        <row r="1923">
          <cell r="BT1923" t="str">
            <v>Naszály</v>
          </cell>
        </row>
        <row r="1924">
          <cell r="BT1924" t="str">
            <v>Négyes</v>
          </cell>
        </row>
        <row r="1925">
          <cell r="BT1925" t="str">
            <v>Nekézseny</v>
          </cell>
        </row>
        <row r="1926">
          <cell r="BT1926" t="str">
            <v>Nemesapáti</v>
          </cell>
        </row>
        <row r="1927">
          <cell r="BT1927" t="str">
            <v>Nemesbikk</v>
          </cell>
        </row>
        <row r="1928">
          <cell r="BT1928" t="str">
            <v>Nemesborzova</v>
          </cell>
        </row>
        <row r="1929">
          <cell r="BT1929" t="str">
            <v>Nemesbőd</v>
          </cell>
        </row>
        <row r="1930">
          <cell r="BT1930" t="str">
            <v>Nemesbük</v>
          </cell>
        </row>
        <row r="1931">
          <cell r="BT1931" t="str">
            <v>Nemescsó</v>
          </cell>
        </row>
        <row r="1932">
          <cell r="BT1932" t="str">
            <v>Nemesdéd</v>
          </cell>
        </row>
        <row r="1933">
          <cell r="BT1933" t="str">
            <v>Nemesgörzsöny</v>
          </cell>
        </row>
        <row r="1934">
          <cell r="BT1934" t="str">
            <v>Nemesgulács</v>
          </cell>
        </row>
        <row r="1935">
          <cell r="BT1935" t="str">
            <v>Nemeshany</v>
          </cell>
        </row>
        <row r="1936">
          <cell r="BT1936" t="str">
            <v>Nemeshetés</v>
          </cell>
        </row>
        <row r="1937">
          <cell r="BT1937" t="str">
            <v>Nemeske</v>
          </cell>
        </row>
        <row r="1938">
          <cell r="BT1938" t="str">
            <v>Nemeskér</v>
          </cell>
        </row>
        <row r="1939">
          <cell r="BT1939" t="str">
            <v>Nemeskeresztúr</v>
          </cell>
        </row>
        <row r="1940">
          <cell r="BT1940" t="str">
            <v>Nemeskisfalud</v>
          </cell>
        </row>
        <row r="1941">
          <cell r="BT1941" t="str">
            <v>Nemeskocs</v>
          </cell>
        </row>
        <row r="1942">
          <cell r="BT1942" t="str">
            <v>Nemeskolta</v>
          </cell>
        </row>
        <row r="1943">
          <cell r="BT1943" t="str">
            <v>Nemesládony</v>
          </cell>
        </row>
        <row r="1944">
          <cell r="BT1944" t="str">
            <v>Nemesmedves</v>
          </cell>
        </row>
        <row r="1945">
          <cell r="BT1945" t="str">
            <v>Nemesnádudvar</v>
          </cell>
        </row>
        <row r="1946">
          <cell r="BT1946" t="str">
            <v>Nemesnép</v>
          </cell>
        </row>
        <row r="1947">
          <cell r="BT1947" t="str">
            <v>Nemespátró</v>
          </cell>
        </row>
        <row r="1948">
          <cell r="BT1948" t="str">
            <v>Nemesrádó</v>
          </cell>
        </row>
        <row r="1949">
          <cell r="BT1949" t="str">
            <v>Nemesrempehollós</v>
          </cell>
        </row>
        <row r="1950">
          <cell r="BT1950" t="str">
            <v>Nemessándorháza</v>
          </cell>
        </row>
        <row r="1951">
          <cell r="BT1951" t="str">
            <v>Nemesvámos</v>
          </cell>
        </row>
        <row r="1952">
          <cell r="BT1952" t="str">
            <v>Nemesvid</v>
          </cell>
        </row>
        <row r="1953">
          <cell r="BT1953" t="str">
            <v>Nemesvita</v>
          </cell>
        </row>
        <row r="1954">
          <cell r="BT1954" t="str">
            <v>Nemesszalók</v>
          </cell>
        </row>
        <row r="1955">
          <cell r="BT1955" t="str">
            <v>Nemesszentandrás</v>
          </cell>
        </row>
        <row r="1956">
          <cell r="BT1956" t="str">
            <v>Németbánya</v>
          </cell>
        </row>
        <row r="1957">
          <cell r="BT1957" t="str">
            <v>Németfalu</v>
          </cell>
        </row>
        <row r="1958">
          <cell r="BT1958" t="str">
            <v>Németkér</v>
          </cell>
        </row>
        <row r="1959">
          <cell r="BT1959" t="str">
            <v>Nemti</v>
          </cell>
        </row>
        <row r="1960">
          <cell r="BT1960" t="str">
            <v>Neszmély</v>
          </cell>
        </row>
        <row r="1961">
          <cell r="BT1961" t="str">
            <v>Nézsa</v>
          </cell>
        </row>
        <row r="1962">
          <cell r="BT1962" t="str">
            <v>Nick</v>
          </cell>
        </row>
        <row r="1963">
          <cell r="BT1963" t="str">
            <v>Nikla</v>
          </cell>
        </row>
        <row r="1964">
          <cell r="BT1964" t="str">
            <v>Nógrád</v>
          </cell>
        </row>
        <row r="1965">
          <cell r="BT1965" t="str">
            <v>Nógrádkövesd</v>
          </cell>
        </row>
        <row r="1966">
          <cell r="BT1966" t="str">
            <v>Nógrádmarcal</v>
          </cell>
        </row>
        <row r="1967">
          <cell r="BT1967" t="str">
            <v>Nógrádmegyer</v>
          </cell>
        </row>
        <row r="1968">
          <cell r="BT1968" t="str">
            <v>Nógrádsáp</v>
          </cell>
        </row>
        <row r="1969">
          <cell r="BT1969" t="str">
            <v>Nógrádsipek</v>
          </cell>
        </row>
        <row r="1970">
          <cell r="BT1970" t="str">
            <v>Nógrádszakál</v>
          </cell>
        </row>
        <row r="1971">
          <cell r="BT1971" t="str">
            <v>Nóráp</v>
          </cell>
        </row>
        <row r="1972">
          <cell r="BT1972" t="str">
            <v>Noszlop</v>
          </cell>
        </row>
        <row r="1973">
          <cell r="BT1973" t="str">
            <v>Noszvaj</v>
          </cell>
        </row>
        <row r="1974">
          <cell r="BT1974" t="str">
            <v>Nova</v>
          </cell>
        </row>
        <row r="1975">
          <cell r="BT1975" t="str">
            <v>Novaj</v>
          </cell>
        </row>
        <row r="1976">
          <cell r="BT1976" t="str">
            <v>Novajidrány</v>
          </cell>
        </row>
        <row r="1977">
          <cell r="BT1977" t="str">
            <v>Nőtincs</v>
          </cell>
        </row>
        <row r="1978">
          <cell r="BT1978" t="str">
            <v>Nyalka</v>
          </cell>
        </row>
        <row r="1979">
          <cell r="BT1979" t="str">
            <v>Nyárád</v>
          </cell>
        </row>
        <row r="1980">
          <cell r="BT1980" t="str">
            <v>Nyáregyháza</v>
          </cell>
        </row>
        <row r="1981">
          <cell r="BT1981" t="str">
            <v>Nyárlőrinc</v>
          </cell>
        </row>
        <row r="1982">
          <cell r="BT1982" t="str">
            <v>Nyársapát</v>
          </cell>
        </row>
        <row r="1983">
          <cell r="BT1983" t="str">
            <v>Nyékládháza</v>
          </cell>
        </row>
        <row r="1984">
          <cell r="BT1984" t="str">
            <v>Nyergesújfalu</v>
          </cell>
        </row>
        <row r="1985">
          <cell r="BT1985" t="str">
            <v>Nyésta</v>
          </cell>
        </row>
        <row r="1986">
          <cell r="BT1986" t="str">
            <v>Nyim</v>
          </cell>
        </row>
        <row r="1987">
          <cell r="BT1987" t="str">
            <v>Nyírábrány</v>
          </cell>
        </row>
        <row r="1988">
          <cell r="BT1988" t="str">
            <v>Nyíracsád</v>
          </cell>
        </row>
        <row r="1989">
          <cell r="BT1989" t="str">
            <v>Nyirád</v>
          </cell>
        </row>
        <row r="1990">
          <cell r="BT1990" t="str">
            <v>Nyíradony</v>
          </cell>
        </row>
        <row r="1991">
          <cell r="BT1991" t="str">
            <v>Nyírbátor</v>
          </cell>
        </row>
        <row r="1992">
          <cell r="BT1992" t="str">
            <v>Nyírbéltek</v>
          </cell>
        </row>
        <row r="1993">
          <cell r="BT1993" t="str">
            <v>Nyírbogát</v>
          </cell>
        </row>
        <row r="1994">
          <cell r="BT1994" t="str">
            <v>Nyírbogdány</v>
          </cell>
        </row>
        <row r="1995">
          <cell r="BT1995" t="str">
            <v>Nyírcsaholy</v>
          </cell>
        </row>
        <row r="1996">
          <cell r="BT1996" t="str">
            <v>Nyírcsászári</v>
          </cell>
        </row>
        <row r="1997">
          <cell r="BT1997" t="str">
            <v>Nyírderzs</v>
          </cell>
        </row>
        <row r="1998">
          <cell r="BT1998" t="str">
            <v>Nyíregyháza</v>
          </cell>
        </row>
        <row r="1999">
          <cell r="BT1999" t="str">
            <v>Nyírgelse</v>
          </cell>
        </row>
        <row r="2000">
          <cell r="BT2000" t="str">
            <v>Nyírgyulaj</v>
          </cell>
        </row>
        <row r="2001">
          <cell r="BT2001" t="str">
            <v>Nyíri</v>
          </cell>
        </row>
        <row r="2002">
          <cell r="BT2002" t="str">
            <v>Nyíribrony</v>
          </cell>
        </row>
        <row r="2003">
          <cell r="BT2003" t="str">
            <v>Nyírjákó</v>
          </cell>
        </row>
        <row r="2004">
          <cell r="BT2004" t="str">
            <v>Nyírkarász</v>
          </cell>
        </row>
        <row r="2005">
          <cell r="BT2005" t="str">
            <v>Nyírkáta</v>
          </cell>
        </row>
        <row r="2006">
          <cell r="BT2006" t="str">
            <v>Nyírkércs</v>
          </cell>
        </row>
        <row r="2007">
          <cell r="BT2007" t="str">
            <v>Nyírlövő</v>
          </cell>
        </row>
        <row r="2008">
          <cell r="BT2008" t="str">
            <v>Nyírlugos</v>
          </cell>
        </row>
        <row r="2009">
          <cell r="BT2009" t="str">
            <v>Nyírmada</v>
          </cell>
        </row>
        <row r="2010">
          <cell r="BT2010" t="str">
            <v>Nyírmártonfalva</v>
          </cell>
        </row>
        <row r="2011">
          <cell r="BT2011" t="str">
            <v>Nyírmeggyes</v>
          </cell>
        </row>
        <row r="2012">
          <cell r="BT2012" t="str">
            <v>Nyírmihálydi</v>
          </cell>
        </row>
        <row r="2013">
          <cell r="BT2013" t="str">
            <v>Nyírparasznya</v>
          </cell>
        </row>
        <row r="2014">
          <cell r="BT2014" t="str">
            <v>Nyírpazony</v>
          </cell>
        </row>
        <row r="2015">
          <cell r="BT2015" t="str">
            <v>Nyírpilis</v>
          </cell>
        </row>
        <row r="2016">
          <cell r="BT2016" t="str">
            <v>Nyírtass</v>
          </cell>
        </row>
        <row r="2017">
          <cell r="BT2017" t="str">
            <v>Nyírtelek</v>
          </cell>
        </row>
        <row r="2018">
          <cell r="BT2018" t="str">
            <v>Nyírtét</v>
          </cell>
        </row>
        <row r="2019">
          <cell r="BT2019" t="str">
            <v>Nyírtura</v>
          </cell>
        </row>
        <row r="2020">
          <cell r="BT2020" t="str">
            <v>Nyírvasvári</v>
          </cell>
        </row>
        <row r="2021">
          <cell r="BT2021" t="str">
            <v>Nyomár</v>
          </cell>
        </row>
        <row r="2022">
          <cell r="BT2022" t="str">
            <v>Nyőgér</v>
          </cell>
        </row>
        <row r="2023">
          <cell r="BT2023" t="str">
            <v>Nyugotszenterzsébet</v>
          </cell>
        </row>
        <row r="2024">
          <cell r="BT2024" t="str">
            <v>Nyúl</v>
          </cell>
        </row>
        <row r="2025">
          <cell r="BT2025" t="str">
            <v>Óbánya</v>
          </cell>
        </row>
        <row r="2026">
          <cell r="BT2026" t="str">
            <v>Óbarok</v>
          </cell>
        </row>
        <row r="2027">
          <cell r="BT2027" t="str">
            <v>Óbudavár</v>
          </cell>
        </row>
        <row r="2028">
          <cell r="BT2028" t="str">
            <v>Ócsa</v>
          </cell>
        </row>
        <row r="2029">
          <cell r="BT2029" t="str">
            <v>Ócsárd</v>
          </cell>
        </row>
        <row r="2030">
          <cell r="BT2030" t="str">
            <v>Ófalu</v>
          </cell>
        </row>
        <row r="2031">
          <cell r="BT2031" t="str">
            <v>Ófehértó</v>
          </cell>
        </row>
        <row r="2032">
          <cell r="BT2032" t="str">
            <v>Óföldeák</v>
          </cell>
        </row>
        <row r="2033">
          <cell r="BT2033" t="str">
            <v>Óhíd</v>
          </cell>
        </row>
        <row r="2034">
          <cell r="BT2034" t="str">
            <v>Okány</v>
          </cell>
        </row>
        <row r="2035">
          <cell r="BT2035" t="str">
            <v>Okorág</v>
          </cell>
        </row>
        <row r="2036">
          <cell r="BT2036" t="str">
            <v>Okorvölgy</v>
          </cell>
        </row>
        <row r="2037">
          <cell r="BT2037" t="str">
            <v>Olasz</v>
          </cell>
        </row>
        <row r="2038">
          <cell r="BT2038" t="str">
            <v>Olaszfa</v>
          </cell>
        </row>
        <row r="2039">
          <cell r="BT2039" t="str">
            <v>Olaszfalu</v>
          </cell>
        </row>
        <row r="2040">
          <cell r="BT2040" t="str">
            <v>Olaszliszka</v>
          </cell>
        </row>
        <row r="2041">
          <cell r="BT2041" t="str">
            <v>Olcsva</v>
          </cell>
        </row>
        <row r="2042">
          <cell r="BT2042" t="str">
            <v>Olcsvaapáti</v>
          </cell>
        </row>
        <row r="2043">
          <cell r="BT2043" t="str">
            <v>Old</v>
          </cell>
        </row>
        <row r="2044">
          <cell r="BT2044" t="str">
            <v>Ólmod</v>
          </cell>
        </row>
        <row r="2045">
          <cell r="BT2045" t="str">
            <v>Oltárc</v>
          </cell>
        </row>
        <row r="2046">
          <cell r="BT2046" t="str">
            <v>Onga</v>
          </cell>
        </row>
        <row r="2047">
          <cell r="BT2047" t="str">
            <v>Ónod</v>
          </cell>
        </row>
        <row r="2048">
          <cell r="BT2048" t="str">
            <v>Ópályi</v>
          </cell>
        </row>
        <row r="2049">
          <cell r="BT2049" t="str">
            <v>Ópusztaszer</v>
          </cell>
        </row>
        <row r="2050">
          <cell r="BT2050" t="str">
            <v>Orbányosfa</v>
          </cell>
        </row>
        <row r="2051">
          <cell r="BT2051" t="str">
            <v>Orci</v>
          </cell>
        </row>
        <row r="2052">
          <cell r="BT2052" t="str">
            <v>Ordacsehi</v>
          </cell>
        </row>
        <row r="2053">
          <cell r="BT2053" t="str">
            <v>Ordas</v>
          </cell>
        </row>
        <row r="2054">
          <cell r="BT2054" t="str">
            <v>Orfalu</v>
          </cell>
        </row>
        <row r="2055">
          <cell r="BT2055" t="str">
            <v>Orfű</v>
          </cell>
        </row>
        <row r="2056">
          <cell r="BT2056" t="str">
            <v>Orgovány</v>
          </cell>
        </row>
        <row r="2057">
          <cell r="BT2057" t="str">
            <v>Ormándlak</v>
          </cell>
        </row>
        <row r="2058">
          <cell r="BT2058" t="str">
            <v>Ormosbánya</v>
          </cell>
        </row>
        <row r="2059">
          <cell r="BT2059" t="str">
            <v>Orosháza</v>
          </cell>
        </row>
        <row r="2060">
          <cell r="BT2060" t="str">
            <v>Oroszi</v>
          </cell>
        </row>
        <row r="2061">
          <cell r="BT2061" t="str">
            <v>Oroszlány</v>
          </cell>
        </row>
        <row r="2062">
          <cell r="BT2062" t="str">
            <v>Oroszló</v>
          </cell>
        </row>
        <row r="2063">
          <cell r="BT2063" t="str">
            <v>Orosztony</v>
          </cell>
        </row>
        <row r="2064">
          <cell r="BT2064" t="str">
            <v>Ortaháza</v>
          </cell>
        </row>
        <row r="2065">
          <cell r="BT2065" t="str">
            <v>Osli</v>
          </cell>
        </row>
        <row r="2066">
          <cell r="BT2066" t="str">
            <v>Ostffyasszonyfa</v>
          </cell>
        </row>
        <row r="2067">
          <cell r="BT2067" t="str">
            <v>Ostoros</v>
          </cell>
        </row>
        <row r="2068">
          <cell r="BT2068" t="str">
            <v>Oszkó</v>
          </cell>
        </row>
        <row r="2069">
          <cell r="BT2069" t="str">
            <v>Oszlár</v>
          </cell>
        </row>
        <row r="2070">
          <cell r="BT2070" t="str">
            <v>Osztopán</v>
          </cell>
        </row>
        <row r="2071">
          <cell r="BT2071" t="str">
            <v>Ózd</v>
          </cell>
        </row>
        <row r="2072">
          <cell r="BT2072" t="str">
            <v>Ózdfalu</v>
          </cell>
        </row>
        <row r="2073">
          <cell r="BT2073" t="str">
            <v>Ozmánbük</v>
          </cell>
        </row>
        <row r="2074">
          <cell r="BT2074" t="str">
            <v>Ozora</v>
          </cell>
        </row>
        <row r="2075">
          <cell r="BT2075" t="str">
            <v>Öcs</v>
          </cell>
        </row>
        <row r="2076">
          <cell r="BT2076" t="str">
            <v>Őcsény</v>
          </cell>
        </row>
        <row r="2077">
          <cell r="BT2077" t="str">
            <v>Öcsöd</v>
          </cell>
        </row>
        <row r="2078">
          <cell r="BT2078" t="str">
            <v>Ököritófülpös</v>
          </cell>
        </row>
        <row r="2079">
          <cell r="BT2079" t="str">
            <v>Ölbő</v>
          </cell>
        </row>
        <row r="2080">
          <cell r="BT2080" t="str">
            <v>Ömböly</v>
          </cell>
        </row>
        <row r="2081">
          <cell r="BT2081" t="str">
            <v>Őr</v>
          </cell>
        </row>
        <row r="2082">
          <cell r="BT2082" t="str">
            <v>Őrbottyán</v>
          </cell>
        </row>
        <row r="2083">
          <cell r="BT2083" t="str">
            <v>Öregcsertő</v>
          </cell>
        </row>
        <row r="2084">
          <cell r="BT2084" t="str">
            <v>Öreglak</v>
          </cell>
        </row>
        <row r="2085">
          <cell r="BT2085" t="str">
            <v>Őrhalom</v>
          </cell>
        </row>
        <row r="2086">
          <cell r="BT2086" t="str">
            <v>Őrimagyarósd</v>
          </cell>
        </row>
        <row r="2087">
          <cell r="BT2087" t="str">
            <v>Őriszentpéter</v>
          </cell>
        </row>
        <row r="2088">
          <cell r="BT2088" t="str">
            <v>Örkény</v>
          </cell>
        </row>
        <row r="2089">
          <cell r="BT2089" t="str">
            <v>Örményes</v>
          </cell>
        </row>
        <row r="2090">
          <cell r="BT2090" t="str">
            <v>Örménykút</v>
          </cell>
        </row>
        <row r="2091">
          <cell r="BT2091" t="str">
            <v>Őrtilos</v>
          </cell>
        </row>
        <row r="2092">
          <cell r="BT2092" t="str">
            <v>Örvényes</v>
          </cell>
        </row>
        <row r="2093">
          <cell r="BT2093" t="str">
            <v>Ősagárd</v>
          </cell>
        </row>
        <row r="2094">
          <cell r="BT2094" t="str">
            <v>Ősi</v>
          </cell>
        </row>
        <row r="2095">
          <cell r="BT2095" t="str">
            <v>Öskü</v>
          </cell>
        </row>
        <row r="2096">
          <cell r="BT2096" t="str">
            <v>Öttevény</v>
          </cell>
        </row>
        <row r="2097">
          <cell r="BT2097" t="str">
            <v>Öttömös</v>
          </cell>
        </row>
        <row r="2098">
          <cell r="BT2098" t="str">
            <v>Ötvöskónyi</v>
          </cell>
        </row>
        <row r="2099">
          <cell r="BT2099" t="str">
            <v>Pácin</v>
          </cell>
        </row>
        <row r="2100">
          <cell r="BT2100" t="str">
            <v>Pacsa</v>
          </cell>
        </row>
        <row r="2101">
          <cell r="BT2101" t="str">
            <v>Pácsony</v>
          </cell>
        </row>
        <row r="2102">
          <cell r="BT2102" t="str">
            <v>Padár</v>
          </cell>
        </row>
        <row r="2103">
          <cell r="BT2103" t="str">
            <v>Páhi</v>
          </cell>
        </row>
        <row r="2104">
          <cell r="BT2104" t="str">
            <v>Páka</v>
          </cell>
        </row>
        <row r="2105">
          <cell r="BT2105" t="str">
            <v>Pakod</v>
          </cell>
        </row>
        <row r="2106">
          <cell r="BT2106" t="str">
            <v>Pákozd</v>
          </cell>
        </row>
        <row r="2107">
          <cell r="BT2107" t="str">
            <v>Paks</v>
          </cell>
        </row>
        <row r="2108">
          <cell r="BT2108" t="str">
            <v>Palé</v>
          </cell>
        </row>
        <row r="2109">
          <cell r="BT2109" t="str">
            <v>Pálfa</v>
          </cell>
        </row>
        <row r="2110">
          <cell r="BT2110" t="str">
            <v>Pálfiszeg</v>
          </cell>
        </row>
        <row r="2111">
          <cell r="BT2111" t="str">
            <v>Pálháza</v>
          </cell>
        </row>
        <row r="2112">
          <cell r="BT2112" t="str">
            <v>Páli</v>
          </cell>
        </row>
        <row r="2113">
          <cell r="BT2113" t="str">
            <v>Palkonya</v>
          </cell>
        </row>
        <row r="2114">
          <cell r="BT2114" t="str">
            <v>Pálmajor</v>
          </cell>
        </row>
        <row r="2115">
          <cell r="BT2115" t="str">
            <v>Pálmonostora</v>
          </cell>
        </row>
        <row r="2116">
          <cell r="BT2116" t="str">
            <v>Pálosvörösmart</v>
          </cell>
        </row>
        <row r="2117">
          <cell r="BT2117" t="str">
            <v>Palotabozsok</v>
          </cell>
        </row>
        <row r="2118">
          <cell r="BT2118" t="str">
            <v>Palotás</v>
          </cell>
        </row>
        <row r="2119">
          <cell r="BT2119" t="str">
            <v>Paloznak</v>
          </cell>
        </row>
        <row r="2120">
          <cell r="BT2120" t="str">
            <v>Pamlény</v>
          </cell>
        </row>
        <row r="2121">
          <cell r="BT2121" t="str">
            <v>Pamuk</v>
          </cell>
        </row>
        <row r="2122">
          <cell r="BT2122" t="str">
            <v>Pánd</v>
          </cell>
        </row>
        <row r="2123">
          <cell r="BT2123" t="str">
            <v>Pankasz</v>
          </cell>
        </row>
        <row r="2124">
          <cell r="BT2124" t="str">
            <v>Pannonhalma</v>
          </cell>
        </row>
        <row r="2125">
          <cell r="BT2125" t="str">
            <v>Pányok</v>
          </cell>
        </row>
        <row r="2126">
          <cell r="BT2126" t="str">
            <v>Panyola</v>
          </cell>
        </row>
        <row r="2127">
          <cell r="BT2127" t="str">
            <v>Pap</v>
          </cell>
        </row>
        <row r="2128">
          <cell r="BT2128" t="str">
            <v>Pápa</v>
          </cell>
        </row>
        <row r="2129">
          <cell r="BT2129" t="str">
            <v>Pápadereske</v>
          </cell>
        </row>
        <row r="2130">
          <cell r="BT2130" t="str">
            <v>Pápakovácsi</v>
          </cell>
        </row>
        <row r="2131">
          <cell r="BT2131" t="str">
            <v>Pápasalamon</v>
          </cell>
        </row>
        <row r="2132">
          <cell r="BT2132" t="str">
            <v>Pápateszér</v>
          </cell>
        </row>
        <row r="2133">
          <cell r="BT2133" t="str">
            <v>Papkeszi</v>
          </cell>
        </row>
        <row r="2134">
          <cell r="BT2134" t="str">
            <v>Pápoc</v>
          </cell>
        </row>
        <row r="2135">
          <cell r="BT2135" t="str">
            <v>Papos</v>
          </cell>
        </row>
        <row r="2136">
          <cell r="BT2136" t="str">
            <v>Páprád</v>
          </cell>
        </row>
        <row r="2137">
          <cell r="BT2137" t="str">
            <v>Parád</v>
          </cell>
        </row>
        <row r="2138">
          <cell r="BT2138" t="str">
            <v>Parádsasvár</v>
          </cell>
        </row>
        <row r="2139">
          <cell r="BT2139" t="str">
            <v>Parasznya</v>
          </cell>
        </row>
        <row r="2140">
          <cell r="BT2140" t="str">
            <v>Pári</v>
          </cell>
        </row>
        <row r="2141">
          <cell r="BT2141" t="str">
            <v>Paszab</v>
          </cell>
        </row>
        <row r="2142">
          <cell r="BT2142" t="str">
            <v>Pásztó</v>
          </cell>
        </row>
        <row r="2143">
          <cell r="BT2143" t="str">
            <v>Pásztori</v>
          </cell>
        </row>
        <row r="2144">
          <cell r="BT2144" t="str">
            <v>Pat</v>
          </cell>
        </row>
        <row r="2145">
          <cell r="BT2145" t="str">
            <v>Patak</v>
          </cell>
        </row>
        <row r="2146">
          <cell r="BT2146" t="str">
            <v>Patalom</v>
          </cell>
        </row>
        <row r="2147">
          <cell r="BT2147" t="str">
            <v>Patapoklosi</v>
          </cell>
        </row>
        <row r="2148">
          <cell r="BT2148" t="str">
            <v>Patca</v>
          </cell>
        </row>
        <row r="2149">
          <cell r="BT2149" t="str">
            <v>Pátka</v>
          </cell>
        </row>
        <row r="2150">
          <cell r="BT2150" t="str">
            <v>Patosfa</v>
          </cell>
        </row>
        <row r="2151">
          <cell r="BT2151" t="str">
            <v>Pátroha</v>
          </cell>
        </row>
        <row r="2152">
          <cell r="BT2152" t="str">
            <v>Patvarc</v>
          </cell>
        </row>
        <row r="2153">
          <cell r="BT2153" t="str">
            <v>Páty</v>
          </cell>
        </row>
        <row r="2154">
          <cell r="BT2154" t="str">
            <v>Pátyod</v>
          </cell>
        </row>
        <row r="2155">
          <cell r="BT2155" t="str">
            <v>Pázmánd</v>
          </cell>
        </row>
        <row r="2156">
          <cell r="BT2156" t="str">
            <v>Pázmándfalu</v>
          </cell>
        </row>
        <row r="2157">
          <cell r="BT2157" t="str">
            <v>Pécel</v>
          </cell>
        </row>
        <row r="2158">
          <cell r="BT2158" t="str">
            <v>Pecöl</v>
          </cell>
        </row>
        <row r="2159">
          <cell r="BT2159" t="str">
            <v>Pécs</v>
          </cell>
        </row>
        <row r="2160">
          <cell r="BT2160" t="str">
            <v>Pécsbagota</v>
          </cell>
        </row>
        <row r="2161">
          <cell r="BT2161" t="str">
            <v>Pécsdevecser</v>
          </cell>
        </row>
        <row r="2162">
          <cell r="BT2162" t="str">
            <v>Pécsely</v>
          </cell>
        </row>
        <row r="2163">
          <cell r="BT2163" t="str">
            <v>Pécsudvard</v>
          </cell>
        </row>
        <row r="2164">
          <cell r="BT2164" t="str">
            <v>Pécsvárad</v>
          </cell>
        </row>
        <row r="2165">
          <cell r="BT2165" t="str">
            <v>Pellérd</v>
          </cell>
        </row>
        <row r="2166">
          <cell r="BT2166" t="str">
            <v>Pély</v>
          </cell>
        </row>
        <row r="2167">
          <cell r="BT2167" t="str">
            <v>Penc</v>
          </cell>
        </row>
        <row r="2168">
          <cell r="BT2168" t="str">
            <v>Penészlek</v>
          </cell>
        </row>
        <row r="2169">
          <cell r="BT2169" t="str">
            <v>Pénzesgyőr</v>
          </cell>
        </row>
        <row r="2170">
          <cell r="BT2170" t="str">
            <v>Penyige</v>
          </cell>
        </row>
        <row r="2171">
          <cell r="BT2171" t="str">
            <v>Pér</v>
          </cell>
        </row>
        <row r="2172">
          <cell r="BT2172" t="str">
            <v>Perbál</v>
          </cell>
        </row>
        <row r="2173">
          <cell r="BT2173" t="str">
            <v>Pere</v>
          </cell>
        </row>
        <row r="2174">
          <cell r="BT2174" t="str">
            <v>Perecse</v>
          </cell>
        </row>
        <row r="2175">
          <cell r="BT2175" t="str">
            <v>Pereked</v>
          </cell>
        </row>
        <row r="2176">
          <cell r="BT2176" t="str">
            <v>Perenye</v>
          </cell>
        </row>
        <row r="2177">
          <cell r="BT2177" t="str">
            <v>Peresznye</v>
          </cell>
        </row>
        <row r="2178">
          <cell r="BT2178" t="str">
            <v>Pereszteg</v>
          </cell>
        </row>
        <row r="2179">
          <cell r="BT2179" t="str">
            <v>Perkáta</v>
          </cell>
        </row>
        <row r="2180">
          <cell r="BT2180" t="str">
            <v>Perkupa</v>
          </cell>
        </row>
        <row r="2181">
          <cell r="BT2181" t="str">
            <v>Perőcsény</v>
          </cell>
        </row>
        <row r="2182">
          <cell r="BT2182" t="str">
            <v>Peterd</v>
          </cell>
        </row>
        <row r="2183">
          <cell r="BT2183" t="str">
            <v>Péterhida</v>
          </cell>
        </row>
        <row r="2184">
          <cell r="BT2184" t="str">
            <v>Péteri</v>
          </cell>
        </row>
        <row r="2185">
          <cell r="BT2185" t="str">
            <v>Pétervására</v>
          </cell>
        </row>
        <row r="2186">
          <cell r="BT2186" t="str">
            <v>Pétfürdő</v>
          </cell>
        </row>
        <row r="2187">
          <cell r="BT2187" t="str">
            <v>Pethőhenye</v>
          </cell>
        </row>
        <row r="2188">
          <cell r="BT2188" t="str">
            <v>Petneháza</v>
          </cell>
        </row>
        <row r="2189">
          <cell r="BT2189" t="str">
            <v>Petőfibánya</v>
          </cell>
        </row>
        <row r="2190">
          <cell r="BT2190" t="str">
            <v>Petőfiszállás</v>
          </cell>
        </row>
        <row r="2191">
          <cell r="BT2191" t="str">
            <v>Petőháza</v>
          </cell>
        </row>
        <row r="2192">
          <cell r="BT2192" t="str">
            <v>Petőmihályfa</v>
          </cell>
        </row>
        <row r="2193">
          <cell r="BT2193" t="str">
            <v>Petrikeresztúr</v>
          </cell>
        </row>
        <row r="2194">
          <cell r="BT2194" t="str">
            <v>Petrivente</v>
          </cell>
        </row>
        <row r="2195">
          <cell r="BT2195" t="str">
            <v>Pettend</v>
          </cell>
        </row>
        <row r="2196">
          <cell r="BT2196" t="str">
            <v>Piliny</v>
          </cell>
        </row>
        <row r="2197">
          <cell r="BT2197" t="str">
            <v>Pilis</v>
          </cell>
        </row>
        <row r="2198">
          <cell r="BT2198" t="str">
            <v>Pilisborosjenő</v>
          </cell>
        </row>
        <row r="2199">
          <cell r="BT2199" t="str">
            <v>Piliscsaba</v>
          </cell>
        </row>
        <row r="2200">
          <cell r="BT2200" t="str">
            <v>Piliscsév</v>
          </cell>
        </row>
        <row r="2201">
          <cell r="BT2201" t="str">
            <v>Pilisjászfalu</v>
          </cell>
        </row>
        <row r="2202">
          <cell r="BT2202" t="str">
            <v>Pilismarót</v>
          </cell>
        </row>
        <row r="2203">
          <cell r="BT2203" t="str">
            <v>Pilisvörösvár</v>
          </cell>
        </row>
        <row r="2204">
          <cell r="BT2204" t="str">
            <v>Pilisszántó</v>
          </cell>
        </row>
        <row r="2205">
          <cell r="BT2205" t="str">
            <v>Pilisszentiván</v>
          </cell>
        </row>
        <row r="2206">
          <cell r="BT2206" t="str">
            <v>Pilisszentkereszt</v>
          </cell>
        </row>
        <row r="2207">
          <cell r="BT2207" t="str">
            <v>Pilisszentlászló</v>
          </cell>
        </row>
        <row r="2208">
          <cell r="BT2208" t="str">
            <v>Pincehely</v>
          </cell>
        </row>
        <row r="2209">
          <cell r="BT2209" t="str">
            <v>Pinkamindszent</v>
          </cell>
        </row>
        <row r="2210">
          <cell r="BT2210" t="str">
            <v>Pinnye</v>
          </cell>
        </row>
        <row r="2211">
          <cell r="BT2211" t="str">
            <v>Piricse</v>
          </cell>
        </row>
        <row r="2212">
          <cell r="BT2212" t="str">
            <v>Pirtó</v>
          </cell>
        </row>
        <row r="2213">
          <cell r="BT2213" t="str">
            <v>Piskó</v>
          </cell>
        </row>
        <row r="2214">
          <cell r="BT2214" t="str">
            <v>Pitvaros</v>
          </cell>
        </row>
        <row r="2215">
          <cell r="BT2215" t="str">
            <v>Pócsa</v>
          </cell>
        </row>
        <row r="2216">
          <cell r="BT2216" t="str">
            <v>Pocsaj</v>
          </cell>
        </row>
        <row r="2217">
          <cell r="BT2217" t="str">
            <v>Pócsmegyer</v>
          </cell>
        </row>
        <row r="2218">
          <cell r="BT2218" t="str">
            <v>Pócspetri</v>
          </cell>
        </row>
        <row r="2219">
          <cell r="BT2219" t="str">
            <v>Pogány</v>
          </cell>
        </row>
        <row r="2220">
          <cell r="BT2220" t="str">
            <v>Pogányszentpéter</v>
          </cell>
        </row>
        <row r="2221">
          <cell r="BT2221" t="str">
            <v>Pókaszepetk</v>
          </cell>
        </row>
        <row r="2222">
          <cell r="BT2222" t="str">
            <v>Polány</v>
          </cell>
        </row>
        <row r="2223">
          <cell r="BT2223" t="str">
            <v>Polgár</v>
          </cell>
        </row>
        <row r="2224">
          <cell r="BT2224" t="str">
            <v>Polgárdi</v>
          </cell>
        </row>
        <row r="2225">
          <cell r="BT2225" t="str">
            <v>Pomáz</v>
          </cell>
        </row>
        <row r="2226">
          <cell r="BT2226" t="str">
            <v>Porcsalma</v>
          </cell>
        </row>
        <row r="2227">
          <cell r="BT2227" t="str">
            <v>Pornóapáti</v>
          </cell>
        </row>
        <row r="2228">
          <cell r="BT2228" t="str">
            <v>Poroszló</v>
          </cell>
        </row>
        <row r="2229">
          <cell r="BT2229" t="str">
            <v>Porpác</v>
          </cell>
        </row>
        <row r="2230">
          <cell r="BT2230" t="str">
            <v>Porrog</v>
          </cell>
        </row>
        <row r="2231">
          <cell r="BT2231" t="str">
            <v>Porrogszentkirály</v>
          </cell>
        </row>
        <row r="2232">
          <cell r="BT2232" t="str">
            <v>Porrogszentpál</v>
          </cell>
        </row>
        <row r="2233">
          <cell r="BT2233" t="str">
            <v>Pórszombat</v>
          </cell>
        </row>
        <row r="2234">
          <cell r="BT2234" t="str">
            <v>Porva</v>
          </cell>
        </row>
        <row r="2235">
          <cell r="BT2235" t="str">
            <v>Pósfa</v>
          </cell>
        </row>
        <row r="2236">
          <cell r="BT2236" t="str">
            <v>Potony</v>
          </cell>
        </row>
        <row r="2237">
          <cell r="BT2237" t="str">
            <v>Potyond</v>
          </cell>
        </row>
        <row r="2238">
          <cell r="BT2238" t="str">
            <v>Pölöske</v>
          </cell>
        </row>
        <row r="2239">
          <cell r="BT2239" t="str">
            <v>Pölöskefő</v>
          </cell>
        </row>
        <row r="2240">
          <cell r="BT2240" t="str">
            <v>Pörböly</v>
          </cell>
        </row>
        <row r="2241">
          <cell r="BT2241" t="str">
            <v>Pördefölde</v>
          </cell>
        </row>
        <row r="2242">
          <cell r="BT2242" t="str">
            <v>Pötréte</v>
          </cell>
        </row>
        <row r="2243">
          <cell r="BT2243" t="str">
            <v>Prügy</v>
          </cell>
        </row>
        <row r="2244">
          <cell r="BT2244" t="str">
            <v>Pula</v>
          </cell>
        </row>
        <row r="2245">
          <cell r="BT2245" t="str">
            <v>Pusztaapáti</v>
          </cell>
        </row>
        <row r="2246">
          <cell r="BT2246" t="str">
            <v>Pusztaberki</v>
          </cell>
        </row>
        <row r="2247">
          <cell r="BT2247" t="str">
            <v>Pusztacsalád</v>
          </cell>
        </row>
        <row r="2248">
          <cell r="BT2248" t="str">
            <v>Pusztacsó</v>
          </cell>
        </row>
        <row r="2249">
          <cell r="BT2249" t="str">
            <v>Pusztadobos</v>
          </cell>
        </row>
        <row r="2250">
          <cell r="BT2250" t="str">
            <v>Pusztaederics</v>
          </cell>
        </row>
        <row r="2251">
          <cell r="BT2251" t="str">
            <v>Pusztafalu</v>
          </cell>
        </row>
        <row r="2252">
          <cell r="BT2252" t="str">
            <v>Pusztaföldvár</v>
          </cell>
        </row>
        <row r="2253">
          <cell r="BT2253" t="str">
            <v>Pusztahencse</v>
          </cell>
        </row>
        <row r="2254">
          <cell r="BT2254" t="str">
            <v>Pusztakovácsi</v>
          </cell>
        </row>
        <row r="2255">
          <cell r="BT2255" t="str">
            <v>Pusztamagyaród</v>
          </cell>
        </row>
        <row r="2256">
          <cell r="BT2256" t="str">
            <v>Pusztamérges</v>
          </cell>
        </row>
        <row r="2257">
          <cell r="BT2257" t="str">
            <v>Pusztamiske</v>
          </cell>
        </row>
        <row r="2258">
          <cell r="BT2258" t="str">
            <v>Pusztamonostor</v>
          </cell>
        </row>
        <row r="2259">
          <cell r="BT2259" t="str">
            <v>Pusztaottlaka</v>
          </cell>
        </row>
        <row r="2260">
          <cell r="BT2260" t="str">
            <v>Pusztaradvány</v>
          </cell>
        </row>
        <row r="2261">
          <cell r="BT2261" t="str">
            <v>Pusztaszabolcs</v>
          </cell>
        </row>
        <row r="2262">
          <cell r="BT2262" t="str">
            <v>Pusztaszemes</v>
          </cell>
        </row>
        <row r="2263">
          <cell r="BT2263" t="str">
            <v>Pusztaszentlászló</v>
          </cell>
        </row>
        <row r="2264">
          <cell r="BT2264" t="str">
            <v>Pusztaszer</v>
          </cell>
        </row>
        <row r="2265">
          <cell r="BT2265" t="str">
            <v>Pusztavacs</v>
          </cell>
        </row>
        <row r="2266">
          <cell r="BT2266" t="str">
            <v>Pusztavám</v>
          </cell>
        </row>
        <row r="2267">
          <cell r="BT2267" t="str">
            <v>Pusztazámor</v>
          </cell>
        </row>
        <row r="2268">
          <cell r="BT2268" t="str">
            <v>Putnok</v>
          </cell>
        </row>
        <row r="2269">
          <cell r="BT2269" t="str">
            <v>Püski</v>
          </cell>
        </row>
        <row r="2270">
          <cell r="BT2270" t="str">
            <v>Püspökhatvan</v>
          </cell>
        </row>
        <row r="2271">
          <cell r="BT2271" t="str">
            <v>Püspökladány</v>
          </cell>
        </row>
        <row r="2272">
          <cell r="BT2272" t="str">
            <v>Püspökmolnári</v>
          </cell>
        </row>
        <row r="2273">
          <cell r="BT2273" t="str">
            <v>Püspökszilágy</v>
          </cell>
        </row>
        <row r="2274">
          <cell r="BT2274" t="str">
            <v>Rábacsanak</v>
          </cell>
        </row>
        <row r="2275">
          <cell r="BT2275" t="str">
            <v>Rábacsécsény</v>
          </cell>
        </row>
        <row r="2276">
          <cell r="BT2276" t="str">
            <v>Rábagyarmat</v>
          </cell>
        </row>
        <row r="2277">
          <cell r="BT2277" t="str">
            <v>Rábahídvég</v>
          </cell>
        </row>
        <row r="2278">
          <cell r="BT2278" t="str">
            <v>Rábakecöl</v>
          </cell>
        </row>
        <row r="2279">
          <cell r="BT2279" t="str">
            <v>Rábapatona</v>
          </cell>
        </row>
        <row r="2280">
          <cell r="BT2280" t="str">
            <v>Rábapaty</v>
          </cell>
        </row>
        <row r="2281">
          <cell r="BT2281" t="str">
            <v>Rábapordány</v>
          </cell>
        </row>
        <row r="2282">
          <cell r="BT2282" t="str">
            <v>Rábasebes</v>
          </cell>
        </row>
        <row r="2283">
          <cell r="BT2283" t="str">
            <v>Rábaszentandrás</v>
          </cell>
        </row>
        <row r="2284">
          <cell r="BT2284" t="str">
            <v>Rábaszentmihály</v>
          </cell>
        </row>
        <row r="2285">
          <cell r="BT2285" t="str">
            <v>Rábaszentmiklós</v>
          </cell>
        </row>
        <row r="2286">
          <cell r="BT2286" t="str">
            <v>Rábatamási</v>
          </cell>
        </row>
        <row r="2287">
          <cell r="BT2287" t="str">
            <v>Rábatöttös</v>
          </cell>
        </row>
        <row r="2288">
          <cell r="BT2288" t="str">
            <v>Rábcakapi</v>
          </cell>
        </row>
        <row r="2289">
          <cell r="BT2289" t="str">
            <v>Rácalmás</v>
          </cell>
        </row>
        <row r="2290">
          <cell r="BT2290" t="str">
            <v>Ráckeresztúr</v>
          </cell>
        </row>
        <row r="2291">
          <cell r="BT2291" t="str">
            <v>Ráckeve</v>
          </cell>
        </row>
        <row r="2292">
          <cell r="BT2292" t="str">
            <v>Rád</v>
          </cell>
        </row>
        <row r="2293">
          <cell r="BT2293" t="str">
            <v>Rádfalva</v>
          </cell>
        </row>
        <row r="2294">
          <cell r="BT2294" t="str">
            <v>Rádóckölked</v>
          </cell>
        </row>
        <row r="2295">
          <cell r="BT2295" t="str">
            <v>Radostyán</v>
          </cell>
        </row>
        <row r="2296">
          <cell r="BT2296" t="str">
            <v>Ragály</v>
          </cell>
        </row>
        <row r="2297">
          <cell r="BT2297" t="str">
            <v>Rajka</v>
          </cell>
        </row>
        <row r="2298">
          <cell r="BT2298" t="str">
            <v>Rakaca</v>
          </cell>
        </row>
        <row r="2299">
          <cell r="BT2299" t="str">
            <v>Rakacaszend</v>
          </cell>
        </row>
        <row r="2300">
          <cell r="BT2300" t="str">
            <v>Rakamaz</v>
          </cell>
        </row>
        <row r="2301">
          <cell r="BT2301" t="str">
            <v>Rákóczibánya</v>
          </cell>
        </row>
        <row r="2302">
          <cell r="BT2302" t="str">
            <v>Rákóczifalva</v>
          </cell>
        </row>
        <row r="2303">
          <cell r="BT2303" t="str">
            <v>Rákócziújfalu</v>
          </cell>
        </row>
        <row r="2304">
          <cell r="BT2304" t="str">
            <v>Ráksi</v>
          </cell>
        </row>
        <row r="2305">
          <cell r="BT2305" t="str">
            <v>Ramocsa</v>
          </cell>
        </row>
        <row r="2306">
          <cell r="BT2306" t="str">
            <v>Ramocsaháza</v>
          </cell>
        </row>
        <row r="2307">
          <cell r="BT2307" t="str">
            <v>Rápolt</v>
          </cell>
        </row>
        <row r="2308">
          <cell r="BT2308" t="str">
            <v>Raposka</v>
          </cell>
        </row>
        <row r="2309">
          <cell r="BT2309" t="str">
            <v>Rásonysápberencs</v>
          </cell>
        </row>
        <row r="2310">
          <cell r="BT2310" t="str">
            <v>Rátka</v>
          </cell>
        </row>
        <row r="2311">
          <cell r="BT2311" t="str">
            <v>Rátót</v>
          </cell>
        </row>
        <row r="2312">
          <cell r="BT2312" t="str">
            <v>Ravazd</v>
          </cell>
        </row>
        <row r="2313">
          <cell r="BT2313" t="str">
            <v>Recsk</v>
          </cell>
        </row>
        <row r="2314">
          <cell r="BT2314" t="str">
            <v>Réde</v>
          </cell>
        </row>
        <row r="2315">
          <cell r="BT2315" t="str">
            <v>Rédics</v>
          </cell>
        </row>
        <row r="2316">
          <cell r="BT2316" t="str">
            <v>Regéc</v>
          </cell>
        </row>
        <row r="2317">
          <cell r="BT2317" t="str">
            <v>Regenye</v>
          </cell>
        </row>
        <row r="2318">
          <cell r="BT2318" t="str">
            <v>Regöly</v>
          </cell>
        </row>
        <row r="2319">
          <cell r="BT2319" t="str">
            <v>Rém</v>
          </cell>
        </row>
        <row r="2320">
          <cell r="BT2320" t="str">
            <v>Remeteszőlős</v>
          </cell>
        </row>
        <row r="2321">
          <cell r="BT2321" t="str">
            <v>Répáshuta</v>
          </cell>
        </row>
        <row r="2322">
          <cell r="BT2322" t="str">
            <v>Répcelak</v>
          </cell>
        </row>
        <row r="2323">
          <cell r="BT2323" t="str">
            <v>Répceszemere</v>
          </cell>
        </row>
        <row r="2324">
          <cell r="BT2324" t="str">
            <v>Répceszentgyörgy</v>
          </cell>
        </row>
        <row r="2325">
          <cell r="BT2325" t="str">
            <v>Répcevis</v>
          </cell>
        </row>
        <row r="2326">
          <cell r="BT2326" t="str">
            <v>Resznek</v>
          </cell>
        </row>
        <row r="2327">
          <cell r="BT2327" t="str">
            <v>Rétalap</v>
          </cell>
        </row>
        <row r="2328">
          <cell r="BT2328" t="str">
            <v>Rétközberencs</v>
          </cell>
        </row>
        <row r="2329">
          <cell r="BT2329" t="str">
            <v>Rétság</v>
          </cell>
        </row>
        <row r="2330">
          <cell r="BT2330" t="str">
            <v>Révfülöp</v>
          </cell>
        </row>
        <row r="2331">
          <cell r="BT2331" t="str">
            <v>Révleányvár</v>
          </cell>
        </row>
        <row r="2332">
          <cell r="BT2332" t="str">
            <v>Rezi</v>
          </cell>
        </row>
        <row r="2333">
          <cell r="BT2333" t="str">
            <v>Ricse</v>
          </cell>
        </row>
        <row r="2334">
          <cell r="BT2334" t="str">
            <v>Rigács</v>
          </cell>
        </row>
        <row r="2335">
          <cell r="BT2335" t="str">
            <v>Rigyác</v>
          </cell>
        </row>
        <row r="2336">
          <cell r="BT2336" t="str">
            <v>Rimóc</v>
          </cell>
        </row>
        <row r="2337">
          <cell r="BT2337" t="str">
            <v>Rinyabesenyő</v>
          </cell>
        </row>
        <row r="2338">
          <cell r="BT2338" t="str">
            <v>Rinyakovácsi</v>
          </cell>
        </row>
        <row r="2339">
          <cell r="BT2339" t="str">
            <v>Rinyaszentkirály</v>
          </cell>
        </row>
        <row r="2340">
          <cell r="BT2340" t="str">
            <v>Rinyaújlak</v>
          </cell>
        </row>
        <row r="2341">
          <cell r="BT2341" t="str">
            <v>Rinyaújnép</v>
          </cell>
        </row>
        <row r="2342">
          <cell r="BT2342" t="str">
            <v>Rohod</v>
          </cell>
        </row>
        <row r="2343">
          <cell r="BT2343" t="str">
            <v>Románd</v>
          </cell>
        </row>
        <row r="2344">
          <cell r="BT2344" t="str">
            <v>Romhány</v>
          </cell>
        </row>
        <row r="2345">
          <cell r="BT2345" t="str">
            <v>Romonya</v>
          </cell>
        </row>
        <row r="2346">
          <cell r="BT2346" t="str">
            <v>Rózsafa</v>
          </cell>
        </row>
        <row r="2347">
          <cell r="BT2347" t="str">
            <v>Rozsály</v>
          </cell>
        </row>
        <row r="2348">
          <cell r="BT2348" t="str">
            <v>Rózsaszentmárton</v>
          </cell>
        </row>
        <row r="2349">
          <cell r="BT2349" t="str">
            <v>Röjtökmuzsaj</v>
          </cell>
        </row>
        <row r="2350">
          <cell r="BT2350" t="str">
            <v>Rönök</v>
          </cell>
        </row>
        <row r="2351">
          <cell r="BT2351" t="str">
            <v>Röszke</v>
          </cell>
        </row>
        <row r="2352">
          <cell r="BT2352" t="str">
            <v>Rudabánya</v>
          </cell>
        </row>
        <row r="2353">
          <cell r="BT2353" t="str">
            <v>Rudolftelep</v>
          </cell>
        </row>
        <row r="2354">
          <cell r="BT2354" t="str">
            <v>Rum</v>
          </cell>
        </row>
        <row r="2355">
          <cell r="BT2355" t="str">
            <v>Ruzsa</v>
          </cell>
        </row>
        <row r="2356">
          <cell r="BT2356" t="str">
            <v>Ságújfalu</v>
          </cell>
        </row>
        <row r="2357">
          <cell r="BT2357" t="str">
            <v>Ságvár</v>
          </cell>
        </row>
        <row r="2358">
          <cell r="BT2358" t="str">
            <v>Sajóbábony</v>
          </cell>
        </row>
        <row r="2359">
          <cell r="BT2359" t="str">
            <v>Sajóecseg</v>
          </cell>
        </row>
        <row r="2360">
          <cell r="BT2360" t="str">
            <v>Sajógalgóc</v>
          </cell>
        </row>
        <row r="2361">
          <cell r="BT2361" t="str">
            <v>Sajóhídvég</v>
          </cell>
        </row>
        <row r="2362">
          <cell r="BT2362" t="str">
            <v>Sajóivánka</v>
          </cell>
        </row>
        <row r="2363">
          <cell r="BT2363" t="str">
            <v>Sajókápolna</v>
          </cell>
        </row>
        <row r="2364">
          <cell r="BT2364" t="str">
            <v>Sajókaza</v>
          </cell>
        </row>
        <row r="2365">
          <cell r="BT2365" t="str">
            <v>Sajókeresztúr</v>
          </cell>
        </row>
        <row r="2366">
          <cell r="BT2366" t="str">
            <v>Sajólád</v>
          </cell>
        </row>
        <row r="2367">
          <cell r="BT2367" t="str">
            <v>Sajólászlófalva</v>
          </cell>
        </row>
        <row r="2368">
          <cell r="BT2368" t="str">
            <v>Sajómercse</v>
          </cell>
        </row>
        <row r="2369">
          <cell r="BT2369" t="str">
            <v>Sajónémeti</v>
          </cell>
        </row>
        <row r="2370">
          <cell r="BT2370" t="str">
            <v>Sajóörös</v>
          </cell>
        </row>
        <row r="2371">
          <cell r="BT2371" t="str">
            <v>Sajópálfala</v>
          </cell>
        </row>
        <row r="2372">
          <cell r="BT2372" t="str">
            <v>Sajópetri</v>
          </cell>
        </row>
        <row r="2373">
          <cell r="BT2373" t="str">
            <v>Sajópüspöki</v>
          </cell>
        </row>
        <row r="2374">
          <cell r="BT2374" t="str">
            <v>Sajósenye</v>
          </cell>
        </row>
        <row r="2375">
          <cell r="BT2375" t="str">
            <v>Sajószentpéter</v>
          </cell>
        </row>
        <row r="2376">
          <cell r="BT2376" t="str">
            <v>Sajószöged</v>
          </cell>
        </row>
        <row r="2377">
          <cell r="BT2377" t="str">
            <v>Sajóvámos</v>
          </cell>
        </row>
        <row r="2378">
          <cell r="BT2378" t="str">
            <v>Sajóvelezd</v>
          </cell>
        </row>
        <row r="2379">
          <cell r="BT2379" t="str">
            <v>Sajtoskál</v>
          </cell>
        </row>
        <row r="2380">
          <cell r="BT2380" t="str">
            <v>Salföld</v>
          </cell>
        </row>
        <row r="2381">
          <cell r="BT2381" t="str">
            <v>Salgótarján</v>
          </cell>
        </row>
        <row r="2382">
          <cell r="BT2382" t="str">
            <v>Salköveskút</v>
          </cell>
        </row>
        <row r="2383">
          <cell r="BT2383" t="str">
            <v>Salomvár</v>
          </cell>
        </row>
        <row r="2384">
          <cell r="BT2384" t="str">
            <v>Sály</v>
          </cell>
        </row>
        <row r="2385">
          <cell r="BT2385" t="str">
            <v>Sámod</v>
          </cell>
        </row>
        <row r="2386">
          <cell r="BT2386" t="str">
            <v>Sámsonháza</v>
          </cell>
        </row>
        <row r="2387">
          <cell r="BT2387" t="str">
            <v>Sand</v>
          </cell>
        </row>
        <row r="2388">
          <cell r="BT2388" t="str">
            <v>Sándorfalva</v>
          </cell>
        </row>
        <row r="2389">
          <cell r="BT2389" t="str">
            <v>Sántos</v>
          </cell>
        </row>
        <row r="2390">
          <cell r="BT2390" t="str">
            <v>Sáp</v>
          </cell>
        </row>
        <row r="2391">
          <cell r="BT2391" t="str">
            <v>Sáránd</v>
          </cell>
        </row>
        <row r="2392">
          <cell r="BT2392" t="str">
            <v>Sárazsadány</v>
          </cell>
        </row>
        <row r="2393">
          <cell r="BT2393" t="str">
            <v>Sárbogárd</v>
          </cell>
        </row>
        <row r="2394">
          <cell r="BT2394" t="str">
            <v>Sáregres</v>
          </cell>
        </row>
        <row r="2395">
          <cell r="BT2395" t="str">
            <v>Sárfimizdó</v>
          </cell>
        </row>
        <row r="2396">
          <cell r="BT2396" t="str">
            <v>Sárhida</v>
          </cell>
        </row>
        <row r="2397">
          <cell r="BT2397" t="str">
            <v>Sárisáp</v>
          </cell>
        </row>
        <row r="2398">
          <cell r="BT2398" t="str">
            <v>Sarkad</v>
          </cell>
        </row>
        <row r="2399">
          <cell r="BT2399" t="str">
            <v>Sarkadkeresztúr</v>
          </cell>
        </row>
        <row r="2400">
          <cell r="BT2400" t="str">
            <v>Sárkeresztes</v>
          </cell>
        </row>
        <row r="2401">
          <cell r="BT2401" t="str">
            <v>Sárkeresztúr</v>
          </cell>
        </row>
        <row r="2402">
          <cell r="BT2402" t="str">
            <v>Sárkeszi</v>
          </cell>
        </row>
        <row r="2403">
          <cell r="BT2403" t="str">
            <v>Sármellék</v>
          </cell>
        </row>
        <row r="2404">
          <cell r="BT2404" t="str">
            <v>Sárok</v>
          </cell>
        </row>
        <row r="2405">
          <cell r="BT2405" t="str">
            <v>Sárosd</v>
          </cell>
        </row>
        <row r="2406">
          <cell r="BT2406" t="str">
            <v>Sárospatak</v>
          </cell>
        </row>
        <row r="2407">
          <cell r="BT2407" t="str">
            <v>Sárpilis</v>
          </cell>
        </row>
        <row r="2408">
          <cell r="BT2408" t="str">
            <v>Sárrétudvari</v>
          </cell>
        </row>
        <row r="2409">
          <cell r="BT2409" t="str">
            <v>Sarród</v>
          </cell>
        </row>
        <row r="2410">
          <cell r="BT2410" t="str">
            <v>Sárszentágota</v>
          </cell>
        </row>
        <row r="2411">
          <cell r="BT2411" t="str">
            <v>Sárszentlőrinc</v>
          </cell>
        </row>
        <row r="2412">
          <cell r="BT2412" t="str">
            <v>Sárszentmihály</v>
          </cell>
        </row>
        <row r="2413">
          <cell r="BT2413" t="str">
            <v>Sarud</v>
          </cell>
        </row>
        <row r="2414">
          <cell r="BT2414" t="str">
            <v>Sárvár</v>
          </cell>
        </row>
        <row r="2415">
          <cell r="BT2415" t="str">
            <v>Sásd</v>
          </cell>
        </row>
        <row r="2416">
          <cell r="BT2416" t="str">
            <v>Sáska</v>
          </cell>
        </row>
        <row r="2417">
          <cell r="BT2417" t="str">
            <v>Sáta</v>
          </cell>
        </row>
        <row r="2418">
          <cell r="BT2418" t="str">
            <v>Sátoraljaújhely</v>
          </cell>
        </row>
        <row r="2419">
          <cell r="BT2419" t="str">
            <v>Sátorhely</v>
          </cell>
        </row>
        <row r="2420">
          <cell r="BT2420" t="str">
            <v>Sávoly</v>
          </cell>
        </row>
        <row r="2421">
          <cell r="BT2421" t="str">
            <v>Sé</v>
          </cell>
        </row>
        <row r="2422">
          <cell r="BT2422" t="str">
            <v>Segesd</v>
          </cell>
        </row>
        <row r="2423">
          <cell r="BT2423" t="str">
            <v>Selyeb</v>
          </cell>
        </row>
        <row r="2424">
          <cell r="BT2424" t="str">
            <v>Sellye</v>
          </cell>
        </row>
        <row r="2425">
          <cell r="BT2425" t="str">
            <v>Semjén</v>
          </cell>
        </row>
        <row r="2426">
          <cell r="BT2426" t="str">
            <v>Semjénháza</v>
          </cell>
        </row>
        <row r="2427">
          <cell r="BT2427" t="str">
            <v>Sénye</v>
          </cell>
        </row>
        <row r="2428">
          <cell r="BT2428" t="str">
            <v>Sényő</v>
          </cell>
        </row>
        <row r="2429">
          <cell r="BT2429" t="str">
            <v>Seregélyes</v>
          </cell>
        </row>
        <row r="2430">
          <cell r="BT2430" t="str">
            <v>Serényfalva</v>
          </cell>
        </row>
        <row r="2431">
          <cell r="BT2431" t="str">
            <v>Sérsekszőlős</v>
          </cell>
        </row>
        <row r="2432">
          <cell r="BT2432" t="str">
            <v>Sikátor</v>
          </cell>
        </row>
        <row r="2433">
          <cell r="BT2433" t="str">
            <v>Siklós</v>
          </cell>
        </row>
        <row r="2434">
          <cell r="BT2434" t="str">
            <v>Siklósbodony</v>
          </cell>
        </row>
        <row r="2435">
          <cell r="BT2435" t="str">
            <v>Siklósnagyfalu</v>
          </cell>
        </row>
        <row r="2436">
          <cell r="BT2436" t="str">
            <v>Sima</v>
          </cell>
        </row>
        <row r="2437">
          <cell r="BT2437" t="str">
            <v>Simaság</v>
          </cell>
        </row>
        <row r="2438">
          <cell r="BT2438" t="str">
            <v>Simonfa</v>
          </cell>
        </row>
        <row r="2439">
          <cell r="BT2439" t="str">
            <v>Simontornya</v>
          </cell>
        </row>
        <row r="2440">
          <cell r="BT2440" t="str">
            <v>Sióagárd</v>
          </cell>
        </row>
        <row r="2441">
          <cell r="BT2441" t="str">
            <v>Siófok</v>
          </cell>
        </row>
        <row r="2442">
          <cell r="BT2442" t="str">
            <v>Siójut</v>
          </cell>
        </row>
        <row r="2443">
          <cell r="BT2443" t="str">
            <v>Sirok</v>
          </cell>
        </row>
        <row r="2444">
          <cell r="BT2444" t="str">
            <v>Sitke</v>
          </cell>
        </row>
        <row r="2445">
          <cell r="BT2445" t="str">
            <v>Sobor</v>
          </cell>
        </row>
        <row r="2446">
          <cell r="BT2446" t="str">
            <v>Sokorópátka</v>
          </cell>
        </row>
        <row r="2447">
          <cell r="BT2447" t="str">
            <v>Solt</v>
          </cell>
        </row>
        <row r="2448">
          <cell r="BT2448" t="str">
            <v>Soltszentimre</v>
          </cell>
        </row>
        <row r="2449">
          <cell r="BT2449" t="str">
            <v>Soltvadkert</v>
          </cell>
        </row>
        <row r="2450">
          <cell r="BT2450" t="str">
            <v>Sóly</v>
          </cell>
        </row>
        <row r="2451">
          <cell r="BT2451" t="str">
            <v>Solymár</v>
          </cell>
        </row>
        <row r="2452">
          <cell r="BT2452" t="str">
            <v>Som</v>
          </cell>
        </row>
        <row r="2453">
          <cell r="BT2453" t="str">
            <v>Somberek</v>
          </cell>
        </row>
        <row r="2454">
          <cell r="BT2454" t="str">
            <v>Somlójenő</v>
          </cell>
        </row>
        <row r="2455">
          <cell r="BT2455" t="str">
            <v>Somlószőlős</v>
          </cell>
        </row>
        <row r="2456">
          <cell r="BT2456" t="str">
            <v>Somlóvásárhely</v>
          </cell>
        </row>
        <row r="2457">
          <cell r="BT2457" t="str">
            <v>Somlóvecse</v>
          </cell>
        </row>
        <row r="2458">
          <cell r="BT2458" t="str">
            <v>Somodor</v>
          </cell>
        </row>
        <row r="2459">
          <cell r="BT2459" t="str">
            <v>Somogyacsa</v>
          </cell>
        </row>
        <row r="2460">
          <cell r="BT2460" t="str">
            <v>Somogyapáti</v>
          </cell>
        </row>
        <row r="2461">
          <cell r="BT2461" t="str">
            <v>Somogyaracs</v>
          </cell>
        </row>
        <row r="2462">
          <cell r="BT2462" t="str">
            <v>Somogyaszaló</v>
          </cell>
        </row>
        <row r="2463">
          <cell r="BT2463" t="str">
            <v>Somogybabod</v>
          </cell>
        </row>
        <row r="2464">
          <cell r="BT2464" t="str">
            <v>Somogybükkösd</v>
          </cell>
        </row>
        <row r="2465">
          <cell r="BT2465" t="str">
            <v>Somogycsicsó</v>
          </cell>
        </row>
        <row r="2466">
          <cell r="BT2466" t="str">
            <v>Somogydöröcske</v>
          </cell>
        </row>
        <row r="2467">
          <cell r="BT2467" t="str">
            <v>Somogyegres</v>
          </cell>
        </row>
        <row r="2468">
          <cell r="BT2468" t="str">
            <v>Somogyfajsz</v>
          </cell>
        </row>
        <row r="2469">
          <cell r="BT2469" t="str">
            <v>Somogygeszti</v>
          </cell>
        </row>
        <row r="2470">
          <cell r="BT2470" t="str">
            <v>Somogyhárságy</v>
          </cell>
        </row>
        <row r="2471">
          <cell r="BT2471" t="str">
            <v>Somogyhatvan</v>
          </cell>
        </row>
        <row r="2472">
          <cell r="BT2472" t="str">
            <v>Somogyjád</v>
          </cell>
        </row>
        <row r="2473">
          <cell r="BT2473" t="str">
            <v>Somogymeggyes</v>
          </cell>
        </row>
        <row r="2474">
          <cell r="BT2474" t="str">
            <v>Somogysámson</v>
          </cell>
        </row>
        <row r="2475">
          <cell r="BT2475" t="str">
            <v>Somogysárd</v>
          </cell>
        </row>
        <row r="2476">
          <cell r="BT2476" t="str">
            <v>Somogysimonyi</v>
          </cell>
        </row>
        <row r="2477">
          <cell r="BT2477" t="str">
            <v>Somogyszentpál</v>
          </cell>
        </row>
        <row r="2478">
          <cell r="BT2478" t="str">
            <v>Somogyszil</v>
          </cell>
        </row>
        <row r="2479">
          <cell r="BT2479" t="str">
            <v>Somogyszob</v>
          </cell>
        </row>
        <row r="2480">
          <cell r="BT2480" t="str">
            <v>Somogytúr</v>
          </cell>
        </row>
        <row r="2481">
          <cell r="BT2481" t="str">
            <v>Somogyudvarhely</v>
          </cell>
        </row>
        <row r="2482">
          <cell r="BT2482" t="str">
            <v>Somogyvámos</v>
          </cell>
        </row>
        <row r="2483">
          <cell r="BT2483" t="str">
            <v>Somogyvár</v>
          </cell>
        </row>
        <row r="2484">
          <cell r="BT2484" t="str">
            <v>Somogyviszló</v>
          </cell>
        </row>
        <row r="2485">
          <cell r="BT2485" t="str">
            <v>Somogyzsitfa</v>
          </cell>
        </row>
        <row r="2486">
          <cell r="BT2486" t="str">
            <v>Somoskőújfalu</v>
          </cell>
        </row>
        <row r="2487">
          <cell r="BT2487" t="str">
            <v>Sonkád</v>
          </cell>
        </row>
        <row r="2488">
          <cell r="BT2488" t="str">
            <v>Soponya</v>
          </cell>
        </row>
        <row r="2489">
          <cell r="BT2489" t="str">
            <v>Sopron</v>
          </cell>
        </row>
        <row r="2490">
          <cell r="BT2490" t="str">
            <v>Sopronhorpács</v>
          </cell>
        </row>
        <row r="2491">
          <cell r="BT2491" t="str">
            <v>Sopronkövesd</v>
          </cell>
        </row>
        <row r="2492">
          <cell r="BT2492" t="str">
            <v>Sopronnémeti</v>
          </cell>
        </row>
        <row r="2493">
          <cell r="BT2493" t="str">
            <v>Sorkifalud</v>
          </cell>
        </row>
        <row r="2494">
          <cell r="BT2494" t="str">
            <v>Sorkikápolna</v>
          </cell>
        </row>
        <row r="2495">
          <cell r="BT2495" t="str">
            <v>Sormás</v>
          </cell>
        </row>
        <row r="2496">
          <cell r="BT2496" t="str">
            <v>Sorokpolány</v>
          </cell>
        </row>
        <row r="2497">
          <cell r="BT2497" t="str">
            <v>Sóshartyán</v>
          </cell>
        </row>
        <row r="2498">
          <cell r="BT2498" t="str">
            <v>Sóskút</v>
          </cell>
        </row>
        <row r="2499">
          <cell r="BT2499" t="str">
            <v>Sóstófalva</v>
          </cell>
        </row>
        <row r="2500">
          <cell r="BT2500" t="str">
            <v>Sósvertike</v>
          </cell>
        </row>
        <row r="2501">
          <cell r="BT2501" t="str">
            <v>Sótony</v>
          </cell>
        </row>
        <row r="2502">
          <cell r="BT2502" t="str">
            <v>Söjtör</v>
          </cell>
        </row>
        <row r="2503">
          <cell r="BT2503" t="str">
            <v>Söpte</v>
          </cell>
        </row>
        <row r="2504">
          <cell r="BT2504" t="str">
            <v>Söréd</v>
          </cell>
        </row>
        <row r="2505">
          <cell r="BT2505" t="str">
            <v>Sukoró</v>
          </cell>
        </row>
        <row r="2506">
          <cell r="BT2506" t="str">
            <v>Sumony</v>
          </cell>
        </row>
        <row r="2507">
          <cell r="BT2507" t="str">
            <v>Súr</v>
          </cell>
        </row>
        <row r="2508">
          <cell r="BT2508" t="str">
            <v>Surd</v>
          </cell>
        </row>
        <row r="2509">
          <cell r="BT2509" t="str">
            <v>Sükösd</v>
          </cell>
        </row>
        <row r="2510">
          <cell r="BT2510" t="str">
            <v>Sülysáp</v>
          </cell>
        </row>
        <row r="2511">
          <cell r="BT2511" t="str">
            <v>Sümeg</v>
          </cell>
        </row>
        <row r="2512">
          <cell r="BT2512" t="str">
            <v>Sümegcsehi</v>
          </cell>
        </row>
        <row r="2513">
          <cell r="BT2513" t="str">
            <v>Sümegprága</v>
          </cell>
        </row>
        <row r="2514">
          <cell r="BT2514" t="str">
            <v>Süttő</v>
          </cell>
        </row>
        <row r="2515">
          <cell r="BT2515" t="str">
            <v>Szabadbattyán</v>
          </cell>
        </row>
        <row r="2516">
          <cell r="BT2516" t="str">
            <v>Szabadegyháza</v>
          </cell>
        </row>
        <row r="2517">
          <cell r="BT2517" t="str">
            <v>Szabadhídvég</v>
          </cell>
        </row>
        <row r="2518">
          <cell r="BT2518" t="str">
            <v>Szabadi</v>
          </cell>
        </row>
        <row r="2519">
          <cell r="BT2519" t="str">
            <v>Szabadkígyós</v>
          </cell>
        </row>
        <row r="2520">
          <cell r="BT2520" t="str">
            <v>Szabadszállás</v>
          </cell>
        </row>
        <row r="2521">
          <cell r="BT2521" t="str">
            <v>Szabadszentkirály</v>
          </cell>
        </row>
        <row r="2522">
          <cell r="BT2522" t="str">
            <v>Szabás</v>
          </cell>
        </row>
        <row r="2523">
          <cell r="BT2523" t="str">
            <v>Szabolcs</v>
          </cell>
        </row>
        <row r="2524">
          <cell r="BT2524" t="str">
            <v>Szabolcsbáka</v>
          </cell>
        </row>
        <row r="2525">
          <cell r="BT2525" t="str">
            <v>Szabolcsveresmart</v>
          </cell>
        </row>
        <row r="2526">
          <cell r="BT2526" t="str">
            <v>Szada</v>
          </cell>
        </row>
        <row r="2527">
          <cell r="BT2527" t="str">
            <v>Szágy</v>
          </cell>
        </row>
        <row r="2528">
          <cell r="BT2528" t="str">
            <v>Szajk</v>
          </cell>
        </row>
        <row r="2529">
          <cell r="BT2529" t="str">
            <v>Szajla</v>
          </cell>
        </row>
        <row r="2530">
          <cell r="BT2530" t="str">
            <v>Szajol</v>
          </cell>
        </row>
        <row r="2531">
          <cell r="BT2531" t="str">
            <v>Szakácsi</v>
          </cell>
        </row>
        <row r="2532">
          <cell r="BT2532" t="str">
            <v>Szakadát</v>
          </cell>
        </row>
        <row r="2533">
          <cell r="BT2533" t="str">
            <v>Szakáld</v>
          </cell>
        </row>
        <row r="2534">
          <cell r="BT2534" t="str">
            <v>Szakály</v>
          </cell>
        </row>
        <row r="2535">
          <cell r="BT2535" t="str">
            <v>Szakcs</v>
          </cell>
        </row>
        <row r="2536">
          <cell r="BT2536" t="str">
            <v>Szakmár</v>
          </cell>
        </row>
        <row r="2537">
          <cell r="BT2537" t="str">
            <v>Szaknyér</v>
          </cell>
        </row>
        <row r="2538">
          <cell r="BT2538" t="str">
            <v>Szakoly</v>
          </cell>
        </row>
        <row r="2539">
          <cell r="BT2539" t="str">
            <v>Szakony</v>
          </cell>
        </row>
        <row r="2540">
          <cell r="BT2540" t="str">
            <v>Szakonyfalu</v>
          </cell>
        </row>
        <row r="2541">
          <cell r="BT2541" t="str">
            <v>Szákszend</v>
          </cell>
        </row>
        <row r="2542">
          <cell r="BT2542" t="str">
            <v>Szalafő</v>
          </cell>
        </row>
        <row r="2543">
          <cell r="BT2543" t="str">
            <v>Szalánta</v>
          </cell>
        </row>
        <row r="2544">
          <cell r="BT2544" t="str">
            <v>Szalapa</v>
          </cell>
        </row>
        <row r="2545">
          <cell r="BT2545" t="str">
            <v>Szalaszend</v>
          </cell>
        </row>
        <row r="2546">
          <cell r="BT2546" t="str">
            <v>Szalatnak</v>
          </cell>
        </row>
        <row r="2547">
          <cell r="BT2547" t="str">
            <v>Szálka</v>
          </cell>
        </row>
        <row r="2548">
          <cell r="BT2548" t="str">
            <v>Szalkszentmárton</v>
          </cell>
        </row>
        <row r="2549">
          <cell r="BT2549" t="str">
            <v>Szalmatercs</v>
          </cell>
        </row>
        <row r="2550">
          <cell r="BT2550" t="str">
            <v>Szalonna</v>
          </cell>
        </row>
        <row r="2551">
          <cell r="BT2551" t="str">
            <v>Szamosangyalos</v>
          </cell>
        </row>
        <row r="2552">
          <cell r="BT2552" t="str">
            <v>Szamosbecs</v>
          </cell>
        </row>
        <row r="2553">
          <cell r="BT2553" t="str">
            <v>Szamoskér</v>
          </cell>
        </row>
        <row r="2554">
          <cell r="BT2554" t="str">
            <v>Szamossályi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Szamosszeg</v>
          </cell>
        </row>
        <row r="2558">
          <cell r="BT2558" t="str">
            <v>Szanda</v>
          </cell>
        </row>
        <row r="2559">
          <cell r="BT2559" t="str">
            <v>Szank</v>
          </cell>
        </row>
        <row r="2560">
          <cell r="BT2560" t="str">
            <v>Szántód</v>
          </cell>
        </row>
        <row r="2561">
          <cell r="BT2561" t="str">
            <v>Szany</v>
          </cell>
        </row>
        <row r="2562">
          <cell r="BT2562" t="str">
            <v>Szápár</v>
          </cell>
        </row>
        <row r="2563">
          <cell r="BT2563" t="str">
            <v>Szaporca</v>
          </cell>
        </row>
        <row r="2564">
          <cell r="BT2564" t="str">
            <v>Szár</v>
          </cell>
        </row>
        <row r="2565">
          <cell r="BT2565" t="str">
            <v>Szárász</v>
          </cell>
        </row>
        <row r="2566">
          <cell r="BT2566" t="str">
            <v>Szárazd</v>
          </cell>
        </row>
        <row r="2567">
          <cell r="BT2567" t="str">
            <v>Szárföld</v>
          </cell>
        </row>
        <row r="2568">
          <cell r="BT2568" t="str">
            <v>Szárliget</v>
          </cell>
        </row>
        <row r="2569">
          <cell r="BT2569" t="str">
            <v>Szarvas</v>
          </cell>
        </row>
        <row r="2570">
          <cell r="BT2570" t="str">
            <v>Szarvasgede</v>
          </cell>
        </row>
        <row r="2571">
          <cell r="BT2571" t="str">
            <v>Szarvaskend</v>
          </cell>
        </row>
        <row r="2572">
          <cell r="BT2572" t="str">
            <v>Szarvaskő</v>
          </cell>
        </row>
        <row r="2573">
          <cell r="BT2573" t="str">
            <v>Szászberek</v>
          </cell>
        </row>
        <row r="2574">
          <cell r="BT2574" t="str">
            <v>Szászfa</v>
          </cell>
        </row>
        <row r="2575">
          <cell r="BT2575" t="str">
            <v>Szászvár</v>
          </cell>
        </row>
        <row r="2576">
          <cell r="BT2576" t="str">
            <v>Szatmárcseke</v>
          </cell>
        </row>
        <row r="2577">
          <cell r="BT2577" t="str">
            <v>Szátok</v>
          </cell>
        </row>
        <row r="2578">
          <cell r="BT2578" t="str">
            <v>Szatta</v>
          </cell>
        </row>
        <row r="2579">
          <cell r="BT2579" t="str">
            <v>Szatymaz</v>
          </cell>
        </row>
        <row r="2580">
          <cell r="BT2580" t="str">
            <v>Szava</v>
          </cell>
        </row>
        <row r="2581">
          <cell r="BT2581" t="str">
            <v>Százhalombatta</v>
          </cell>
        </row>
        <row r="2582">
          <cell r="BT2582" t="str">
            <v>Szebény</v>
          </cell>
        </row>
        <row r="2583">
          <cell r="BT2583" t="str">
            <v>Szécsénke</v>
          </cell>
        </row>
        <row r="2584">
          <cell r="BT2584" t="str">
            <v>Szécsény</v>
          </cell>
        </row>
        <row r="2585">
          <cell r="BT2585" t="str">
            <v>Szécsényfelfalu</v>
          </cell>
        </row>
        <row r="2586">
          <cell r="BT2586" t="str">
            <v>Szécsisziget</v>
          </cell>
        </row>
        <row r="2587">
          <cell r="BT2587" t="str">
            <v>Szederkény</v>
          </cell>
        </row>
        <row r="2588">
          <cell r="BT2588" t="str">
            <v>Szedres</v>
          </cell>
        </row>
        <row r="2589">
          <cell r="BT2589" t="str">
            <v>Szeged</v>
          </cell>
        </row>
        <row r="2590">
          <cell r="BT2590" t="str">
            <v>Szegerdő</v>
          </cell>
        </row>
        <row r="2591">
          <cell r="BT2591" t="str">
            <v>Szeghalom</v>
          </cell>
        </row>
        <row r="2592">
          <cell r="BT2592" t="str">
            <v>Szegi</v>
          </cell>
        </row>
        <row r="2593">
          <cell r="BT2593" t="str">
            <v>Szegilong</v>
          </cell>
        </row>
        <row r="2594">
          <cell r="BT2594" t="str">
            <v>Szegvár</v>
          </cell>
        </row>
        <row r="2595">
          <cell r="BT2595" t="str">
            <v>Székely</v>
          </cell>
        </row>
        <row r="2596">
          <cell r="BT2596" t="str">
            <v>Székelyszabar</v>
          </cell>
        </row>
        <row r="2597">
          <cell r="BT2597" t="str">
            <v>Székesfehérvár</v>
          </cell>
        </row>
        <row r="2598">
          <cell r="BT2598" t="str">
            <v>Székkutas</v>
          </cell>
        </row>
        <row r="2599">
          <cell r="BT2599" t="str">
            <v>Szekszárd</v>
          </cell>
        </row>
        <row r="2600">
          <cell r="BT2600" t="str">
            <v>Szeleste</v>
          </cell>
        </row>
        <row r="2601">
          <cell r="BT2601" t="str">
            <v>Szelevény</v>
          </cell>
        </row>
        <row r="2602">
          <cell r="BT2602" t="str">
            <v>Szellő</v>
          </cell>
        </row>
        <row r="2603">
          <cell r="BT2603" t="str">
            <v>Szemely</v>
          </cell>
        </row>
        <row r="2604">
          <cell r="BT2604" t="str">
            <v>Szemenye</v>
          </cell>
        </row>
        <row r="2605">
          <cell r="BT2605" t="str">
            <v>Szemere</v>
          </cell>
        </row>
        <row r="2606">
          <cell r="BT2606" t="str">
            <v>Szendehely</v>
          </cell>
        </row>
        <row r="2607">
          <cell r="BT2607" t="str">
            <v>Szendrő</v>
          </cell>
        </row>
        <row r="2608">
          <cell r="BT2608" t="str">
            <v>Szendrőlád</v>
          </cell>
        </row>
        <row r="2609">
          <cell r="BT2609" t="str">
            <v>Szenna</v>
          </cell>
        </row>
        <row r="2610">
          <cell r="BT2610" t="str">
            <v>Szenta</v>
          </cell>
        </row>
        <row r="2611">
          <cell r="BT2611" t="str">
            <v>Szentantalfa</v>
          </cell>
        </row>
        <row r="2612">
          <cell r="BT2612" t="str">
            <v>Szentbalázs</v>
          </cell>
        </row>
        <row r="2613">
          <cell r="BT2613" t="str">
            <v>Szentbékkálla</v>
          </cell>
        </row>
        <row r="2614">
          <cell r="BT2614" t="str">
            <v>Szentborbás</v>
          </cell>
        </row>
        <row r="2615">
          <cell r="BT2615" t="str">
            <v>Szentdénes</v>
          </cell>
        </row>
        <row r="2616">
          <cell r="BT2616" t="str">
            <v>Szentdomonkos</v>
          </cell>
        </row>
        <row r="2617">
          <cell r="BT2617" t="str">
            <v>Szente</v>
          </cell>
        </row>
        <row r="2618">
          <cell r="BT2618" t="str">
            <v>Szentegát</v>
          </cell>
        </row>
        <row r="2619">
          <cell r="BT2619" t="str">
            <v>Szentendre</v>
          </cell>
        </row>
        <row r="2620">
          <cell r="BT2620" t="str">
            <v>Szentes</v>
          </cell>
        </row>
        <row r="2621">
          <cell r="BT2621" t="str">
            <v>Szentgál</v>
          </cell>
        </row>
        <row r="2622">
          <cell r="BT2622" t="str">
            <v>Szentgáloskér</v>
          </cell>
        </row>
        <row r="2623">
          <cell r="BT2623" t="str">
            <v>Szentgotthárd</v>
          </cell>
        </row>
        <row r="2624">
          <cell r="BT2624" t="str">
            <v>Szentgyörgyvár</v>
          </cell>
        </row>
        <row r="2625">
          <cell r="BT2625" t="str">
            <v>Szentgyörgyvölgy</v>
          </cell>
        </row>
        <row r="2626">
          <cell r="BT2626" t="str">
            <v>Szentimrefalva</v>
          </cell>
        </row>
        <row r="2627">
          <cell r="BT2627" t="str">
            <v>Szentistván</v>
          </cell>
        </row>
        <row r="2628">
          <cell r="BT2628" t="str">
            <v>Szentistvánbaksa</v>
          </cell>
        </row>
        <row r="2629">
          <cell r="BT2629" t="str">
            <v>Szentjakabfa</v>
          </cell>
        </row>
        <row r="2630">
          <cell r="BT2630" t="str">
            <v>Szentkatalin</v>
          </cell>
        </row>
        <row r="2631">
          <cell r="BT2631" t="str">
            <v>Szentkirály</v>
          </cell>
        </row>
        <row r="2632">
          <cell r="BT2632" t="str">
            <v>Szentkirályszabadja</v>
          </cell>
        </row>
        <row r="2633">
          <cell r="BT2633" t="str">
            <v>Szentkozmadombja</v>
          </cell>
        </row>
        <row r="2634">
          <cell r="BT2634" t="str">
            <v>Szentlászló</v>
          </cell>
        </row>
        <row r="2635">
          <cell r="BT2635" t="str">
            <v>Szentliszló</v>
          </cell>
        </row>
        <row r="2636">
          <cell r="BT2636" t="str">
            <v>Szentlőrinc</v>
          </cell>
        </row>
        <row r="2637">
          <cell r="BT2637" t="str">
            <v>Szentlőrinckáta</v>
          </cell>
        </row>
        <row r="2638">
          <cell r="BT2638" t="str">
            <v>Szentmargitfalva</v>
          </cell>
        </row>
        <row r="2639">
          <cell r="BT2639" t="str">
            <v>Szentmártonkáta</v>
          </cell>
        </row>
        <row r="2640">
          <cell r="BT2640" t="str">
            <v>Szentpéterfa</v>
          </cell>
        </row>
        <row r="2641">
          <cell r="BT2641" t="str">
            <v>Szentpéterfölde</v>
          </cell>
        </row>
        <row r="2642">
          <cell r="BT2642" t="str">
            <v>Szentpéterszeg</v>
          </cell>
        </row>
        <row r="2643">
          <cell r="BT2643" t="str">
            <v>Szentpéterúr</v>
          </cell>
        </row>
        <row r="2644">
          <cell r="BT2644" t="str">
            <v>Szenyér</v>
          </cell>
        </row>
        <row r="2645">
          <cell r="BT2645" t="str">
            <v>Szepetnek</v>
          </cell>
        </row>
        <row r="2646">
          <cell r="BT2646" t="str">
            <v>Szerecseny</v>
          </cell>
        </row>
        <row r="2647">
          <cell r="BT2647" t="str">
            <v>Szeremle</v>
          </cell>
        </row>
        <row r="2648">
          <cell r="BT2648" t="str">
            <v>Szerencs</v>
          </cell>
        </row>
        <row r="2649">
          <cell r="BT2649" t="str">
            <v>Szerep</v>
          </cell>
        </row>
        <row r="2650">
          <cell r="BT2650" t="str">
            <v>Szergény</v>
          </cell>
        </row>
        <row r="2651">
          <cell r="BT2651" t="str">
            <v>Szigetbecse</v>
          </cell>
        </row>
        <row r="2652">
          <cell r="BT2652" t="str">
            <v>Szigetcsép</v>
          </cell>
        </row>
        <row r="2653">
          <cell r="BT2653" t="str">
            <v>Szigethalom</v>
          </cell>
        </row>
        <row r="2654">
          <cell r="BT2654" t="str">
            <v>Szigetmonostor</v>
          </cell>
        </row>
        <row r="2655">
          <cell r="BT2655" t="str">
            <v>Szigetszentmárton</v>
          </cell>
        </row>
        <row r="2656">
          <cell r="BT2656" t="str">
            <v>Szigetszentmiklós</v>
          </cell>
        </row>
        <row r="2657">
          <cell r="BT2657" t="str">
            <v>Szigetújfalu</v>
          </cell>
        </row>
        <row r="2658">
          <cell r="BT2658" t="str">
            <v>Szigetvár</v>
          </cell>
        </row>
        <row r="2659">
          <cell r="BT2659" t="str">
            <v>Szigliget</v>
          </cell>
        </row>
        <row r="2660">
          <cell r="BT2660" t="str">
            <v>Szihalom</v>
          </cell>
        </row>
        <row r="2661">
          <cell r="BT2661" t="str">
            <v>Szijártóháza</v>
          </cell>
        </row>
        <row r="2662">
          <cell r="BT2662" t="str">
            <v>Szikszó</v>
          </cell>
        </row>
        <row r="2663">
          <cell r="BT2663" t="str">
            <v>Szil</v>
          </cell>
        </row>
        <row r="2664">
          <cell r="BT2664" t="str">
            <v>Szilágy</v>
          </cell>
        </row>
        <row r="2665">
          <cell r="BT2665" t="str">
            <v>Szilaspogony</v>
          </cell>
        </row>
        <row r="2666">
          <cell r="BT2666" t="str">
            <v>Szilsárkány</v>
          </cell>
        </row>
        <row r="2667">
          <cell r="BT2667" t="str">
            <v>Szilvágy</v>
          </cell>
        </row>
        <row r="2668">
          <cell r="BT2668" t="str">
            <v>Szilvás</v>
          </cell>
        </row>
        <row r="2669">
          <cell r="BT2669" t="str">
            <v>Szilvásvárad</v>
          </cell>
        </row>
        <row r="2670">
          <cell r="BT2670" t="str">
            <v>Szilvásszentmárton</v>
          </cell>
        </row>
        <row r="2671">
          <cell r="BT2671" t="str">
            <v>Szin</v>
          </cell>
        </row>
        <row r="2672">
          <cell r="BT2672" t="str">
            <v>Szinpetri</v>
          </cell>
        </row>
        <row r="2673">
          <cell r="BT2673" t="str">
            <v>Szirák</v>
          </cell>
        </row>
        <row r="2674">
          <cell r="BT2674" t="str">
            <v>Szirmabesenyő</v>
          </cell>
        </row>
        <row r="2675">
          <cell r="BT2675" t="str">
            <v>Szob</v>
          </cell>
        </row>
        <row r="2676">
          <cell r="BT2676" t="str">
            <v>Szokolya</v>
          </cell>
        </row>
        <row r="2677">
          <cell r="BT2677" t="str">
            <v>Szólád</v>
          </cell>
        </row>
        <row r="2678">
          <cell r="BT2678" t="str">
            <v>Szolnok</v>
          </cell>
        </row>
        <row r="2679">
          <cell r="BT2679" t="str">
            <v>Szombathely</v>
          </cell>
        </row>
        <row r="2680">
          <cell r="BT2680" t="str">
            <v>Szomód</v>
          </cell>
        </row>
        <row r="2681">
          <cell r="BT2681" t="str">
            <v>Szomolya</v>
          </cell>
        </row>
        <row r="2682">
          <cell r="BT2682" t="str">
            <v>Szomor</v>
          </cell>
        </row>
        <row r="2683">
          <cell r="BT2683" t="str">
            <v>Szorgalmatos</v>
          </cell>
        </row>
        <row r="2684">
          <cell r="BT2684" t="str">
            <v>Szorosad</v>
          </cell>
        </row>
        <row r="2685">
          <cell r="BT2685" t="str">
            <v>Szőc</v>
          </cell>
        </row>
        <row r="2686">
          <cell r="BT2686" t="str">
            <v>Szőce</v>
          </cell>
        </row>
        <row r="2687">
          <cell r="BT2687" t="str">
            <v>Sződ</v>
          </cell>
        </row>
        <row r="2688">
          <cell r="BT2688" t="str">
            <v>Sződliget</v>
          </cell>
        </row>
        <row r="2689">
          <cell r="BT2689" t="str">
            <v>Szögliget</v>
          </cell>
        </row>
        <row r="2690">
          <cell r="BT2690" t="str">
            <v>Szőke</v>
          </cell>
        </row>
        <row r="2691">
          <cell r="BT2691" t="str">
            <v>Szőkéd</v>
          </cell>
        </row>
        <row r="2692">
          <cell r="BT2692" t="str">
            <v>Szőkedencs</v>
          </cell>
        </row>
        <row r="2693">
          <cell r="BT2693" t="str">
            <v>Szőlősardó</v>
          </cell>
        </row>
        <row r="2694">
          <cell r="BT2694" t="str">
            <v>Szőlősgyörök</v>
          </cell>
        </row>
        <row r="2695">
          <cell r="BT2695" t="str">
            <v>Szörény</v>
          </cell>
        </row>
        <row r="2696">
          <cell r="BT2696" t="str">
            <v>Szúcs</v>
          </cell>
        </row>
        <row r="2697">
          <cell r="BT2697" t="str">
            <v>Szuha</v>
          </cell>
        </row>
        <row r="2698">
          <cell r="BT2698" t="str">
            <v>Szuhafő</v>
          </cell>
        </row>
        <row r="2699">
          <cell r="BT2699" t="str">
            <v>Szuhakálló</v>
          </cell>
        </row>
        <row r="2700">
          <cell r="BT2700" t="str">
            <v>Szuhogy</v>
          </cell>
        </row>
        <row r="2701">
          <cell r="BT2701" t="str">
            <v>Szulimán</v>
          </cell>
        </row>
        <row r="2702">
          <cell r="BT2702" t="str">
            <v>Szulok</v>
          </cell>
        </row>
        <row r="2703">
          <cell r="BT2703" t="str">
            <v>Szurdokpüspöki</v>
          </cell>
        </row>
        <row r="2704">
          <cell r="BT2704" t="str">
            <v>Szűcsi</v>
          </cell>
        </row>
        <row r="2705">
          <cell r="BT2705" t="str">
            <v>Szügy</v>
          </cell>
        </row>
        <row r="2706">
          <cell r="BT2706" t="str">
            <v>Szűr</v>
          </cell>
        </row>
        <row r="2707">
          <cell r="BT2707" t="str">
            <v>Tab</v>
          </cell>
        </row>
        <row r="2708">
          <cell r="BT2708" t="str">
            <v>Tabajd</v>
          </cell>
        </row>
        <row r="2709">
          <cell r="BT2709" t="str">
            <v>Tabdi</v>
          </cell>
        </row>
        <row r="2710">
          <cell r="BT2710" t="str">
            <v>Táborfalva</v>
          </cell>
        </row>
        <row r="2711">
          <cell r="BT2711" t="str">
            <v>Tác</v>
          </cell>
        </row>
        <row r="2712">
          <cell r="BT2712" t="str">
            <v>Tagyon</v>
          </cell>
        </row>
        <row r="2713">
          <cell r="BT2713" t="str">
            <v>Tahitótfalu</v>
          </cell>
        </row>
        <row r="2714">
          <cell r="BT2714" t="str">
            <v>Takácsi</v>
          </cell>
        </row>
        <row r="2715">
          <cell r="BT2715" t="str">
            <v>Tákos</v>
          </cell>
        </row>
        <row r="2716">
          <cell r="BT2716" t="str">
            <v>Taksony</v>
          </cell>
        </row>
        <row r="2717">
          <cell r="BT2717" t="str">
            <v>Taktabáj</v>
          </cell>
        </row>
        <row r="2718">
          <cell r="BT2718" t="str">
            <v>Taktaharkány</v>
          </cell>
        </row>
        <row r="2719">
          <cell r="BT2719" t="str">
            <v>Taktakenéz</v>
          </cell>
        </row>
        <row r="2720">
          <cell r="BT2720" t="str">
            <v>Taktaszada</v>
          </cell>
        </row>
        <row r="2721">
          <cell r="BT2721" t="str">
            <v>Taliándörögd</v>
          </cell>
        </row>
        <row r="2722">
          <cell r="BT2722" t="str">
            <v>Tállya</v>
          </cell>
        </row>
        <row r="2723">
          <cell r="BT2723" t="str">
            <v>Tamási</v>
          </cell>
        </row>
        <row r="2724">
          <cell r="BT2724" t="str">
            <v>Tanakajd</v>
          </cell>
        </row>
        <row r="2725">
          <cell r="BT2725" t="str">
            <v>Táp</v>
          </cell>
        </row>
        <row r="2726">
          <cell r="BT2726" t="str">
            <v>Tápióbicske</v>
          </cell>
        </row>
        <row r="2727">
          <cell r="BT2727" t="str">
            <v>Tápiógyörgye</v>
          </cell>
        </row>
        <row r="2728">
          <cell r="BT2728" t="str">
            <v>Tápióság</v>
          </cell>
        </row>
        <row r="2729">
          <cell r="BT2729" t="str">
            <v>Tápiószecső</v>
          </cell>
        </row>
        <row r="2730">
          <cell r="BT2730" t="str">
            <v>Tápiószele</v>
          </cell>
        </row>
        <row r="2731">
          <cell r="BT2731" t="str">
            <v>Tápiószentmárton</v>
          </cell>
        </row>
        <row r="2732">
          <cell r="BT2732" t="str">
            <v>Tápiószőlős</v>
          </cell>
        </row>
        <row r="2733">
          <cell r="BT2733" t="str">
            <v>Táplánszentkereszt</v>
          </cell>
        </row>
        <row r="2734">
          <cell r="BT2734" t="str">
            <v>Tapolca</v>
          </cell>
        </row>
        <row r="2735">
          <cell r="BT2735" t="str">
            <v>Tapsony</v>
          </cell>
        </row>
        <row r="2736">
          <cell r="BT2736" t="str">
            <v>Tápszentmiklós</v>
          </cell>
        </row>
        <row r="2737">
          <cell r="BT2737" t="str">
            <v>Tar</v>
          </cell>
        </row>
        <row r="2738">
          <cell r="BT2738" t="str">
            <v>Tarany</v>
          </cell>
        </row>
        <row r="2739">
          <cell r="BT2739" t="str">
            <v>Tarcal</v>
          </cell>
        </row>
        <row r="2740">
          <cell r="BT2740" t="str">
            <v>Tard</v>
          </cell>
        </row>
        <row r="2741">
          <cell r="BT2741" t="str">
            <v>Tardona</v>
          </cell>
        </row>
        <row r="2742">
          <cell r="BT2742" t="str">
            <v>Tardos</v>
          </cell>
        </row>
        <row r="2743">
          <cell r="BT2743" t="str">
            <v>Tarhos</v>
          </cell>
        </row>
        <row r="2744">
          <cell r="BT2744" t="str">
            <v>Tarján</v>
          </cell>
        </row>
        <row r="2745">
          <cell r="BT2745" t="str">
            <v>Tarjánpuszta</v>
          </cell>
        </row>
        <row r="2746">
          <cell r="BT2746" t="str">
            <v>Tárkány</v>
          </cell>
        </row>
        <row r="2747">
          <cell r="BT2747" t="str">
            <v>Tarnabod</v>
          </cell>
        </row>
        <row r="2748">
          <cell r="BT2748" t="str">
            <v>Tarnalelesz</v>
          </cell>
        </row>
        <row r="2749">
          <cell r="BT2749" t="str">
            <v>Tarnaméra</v>
          </cell>
        </row>
        <row r="2750">
          <cell r="BT2750" t="str">
            <v>Tarnaörs</v>
          </cell>
        </row>
        <row r="2751">
          <cell r="BT2751" t="str">
            <v>Tarnaszentmária</v>
          </cell>
        </row>
        <row r="2752">
          <cell r="BT2752" t="str">
            <v>Tarnaszentmiklós</v>
          </cell>
        </row>
        <row r="2753">
          <cell r="BT2753" t="str">
            <v>Tarnazsadány</v>
          </cell>
        </row>
        <row r="2754">
          <cell r="BT2754" t="str">
            <v>Tárnok</v>
          </cell>
        </row>
        <row r="2755">
          <cell r="BT2755" t="str">
            <v>Tárnokréti</v>
          </cell>
        </row>
        <row r="2756">
          <cell r="BT2756" t="str">
            <v>Tarpa</v>
          </cell>
        </row>
        <row r="2757">
          <cell r="BT2757" t="str">
            <v>Tarrós</v>
          </cell>
        </row>
        <row r="2758">
          <cell r="BT2758" t="str">
            <v>Táska</v>
          </cell>
        </row>
        <row r="2759">
          <cell r="BT2759" t="str">
            <v>Tass</v>
          </cell>
        </row>
        <row r="2760">
          <cell r="BT2760" t="str">
            <v>Taszár</v>
          </cell>
        </row>
        <row r="2761">
          <cell r="BT2761" t="str">
            <v>Tát</v>
          </cell>
        </row>
        <row r="2762">
          <cell r="BT2762" t="str">
            <v>Tata</v>
          </cell>
        </row>
        <row r="2763">
          <cell r="BT2763" t="str">
            <v>Tatabánya</v>
          </cell>
        </row>
        <row r="2764">
          <cell r="BT2764" t="str">
            <v>Tataháza</v>
          </cell>
        </row>
        <row r="2765">
          <cell r="BT2765" t="str">
            <v>Tatárszentgyörgy</v>
          </cell>
        </row>
        <row r="2766">
          <cell r="BT2766" t="str">
            <v>Tázlár</v>
          </cell>
        </row>
        <row r="2767">
          <cell r="BT2767" t="str">
            <v>Téglás</v>
          </cell>
        </row>
        <row r="2768">
          <cell r="BT2768" t="str">
            <v>Tekenye</v>
          </cell>
        </row>
        <row r="2769">
          <cell r="BT2769" t="str">
            <v>Tékes</v>
          </cell>
        </row>
        <row r="2770">
          <cell r="BT2770" t="str">
            <v>Teklafalu</v>
          </cell>
        </row>
        <row r="2771">
          <cell r="BT2771" t="str">
            <v>Telekes</v>
          </cell>
        </row>
        <row r="2772">
          <cell r="BT2772" t="str">
            <v>Telekgerendás</v>
          </cell>
        </row>
        <row r="2773">
          <cell r="BT2773" t="str">
            <v>Teleki</v>
          </cell>
        </row>
        <row r="2774">
          <cell r="BT2774" t="str">
            <v>Telki</v>
          </cell>
        </row>
        <row r="2775">
          <cell r="BT2775" t="str">
            <v>Telkibánya</v>
          </cell>
        </row>
        <row r="2776">
          <cell r="BT2776" t="str">
            <v>Tengelic</v>
          </cell>
        </row>
        <row r="2777">
          <cell r="BT2777" t="str">
            <v>Tengeri</v>
          </cell>
        </row>
        <row r="2778">
          <cell r="BT2778" t="str">
            <v>Tengőd</v>
          </cell>
        </row>
        <row r="2779">
          <cell r="BT2779" t="str">
            <v>Tenk</v>
          </cell>
        </row>
        <row r="2780">
          <cell r="BT2780" t="str">
            <v>Tényő</v>
          </cell>
        </row>
        <row r="2781">
          <cell r="BT2781" t="str">
            <v>Tépe</v>
          </cell>
        </row>
        <row r="2782">
          <cell r="BT2782" t="str">
            <v>Terem</v>
          </cell>
        </row>
        <row r="2783">
          <cell r="BT2783" t="str">
            <v>Terény</v>
          </cell>
        </row>
        <row r="2784">
          <cell r="BT2784" t="str">
            <v>Tereske</v>
          </cell>
        </row>
        <row r="2785">
          <cell r="BT2785" t="str">
            <v>Teresztenye</v>
          </cell>
        </row>
        <row r="2786">
          <cell r="BT2786" t="str">
            <v>Terpes</v>
          </cell>
        </row>
        <row r="2787">
          <cell r="BT2787" t="str">
            <v>Tés</v>
          </cell>
        </row>
        <row r="2788">
          <cell r="BT2788" t="str">
            <v>Tésa</v>
          </cell>
        </row>
        <row r="2789">
          <cell r="BT2789" t="str">
            <v>Tésenfa</v>
          </cell>
        </row>
        <row r="2790">
          <cell r="BT2790" t="str">
            <v>Téseny</v>
          </cell>
        </row>
        <row r="2791">
          <cell r="BT2791" t="str">
            <v>Teskánd</v>
          </cell>
        </row>
        <row r="2792">
          <cell r="BT2792" t="str">
            <v>Tét</v>
          </cell>
        </row>
        <row r="2793">
          <cell r="BT2793" t="str">
            <v>Tetétlen</v>
          </cell>
        </row>
        <row r="2794">
          <cell r="BT2794" t="str">
            <v>Tevel</v>
          </cell>
        </row>
        <row r="2795">
          <cell r="BT2795" t="str">
            <v>Tibolddaróc</v>
          </cell>
        </row>
        <row r="2796">
          <cell r="BT2796" t="str">
            <v>Tiborszállás</v>
          </cell>
        </row>
        <row r="2797">
          <cell r="BT2797" t="str">
            <v>Tihany</v>
          </cell>
        </row>
        <row r="2798">
          <cell r="BT2798" t="str">
            <v>Tikos</v>
          </cell>
        </row>
        <row r="2799">
          <cell r="BT2799" t="str">
            <v>Tilaj</v>
          </cell>
        </row>
        <row r="2800">
          <cell r="BT2800" t="str">
            <v>Timár</v>
          </cell>
        </row>
        <row r="2801">
          <cell r="BT2801" t="str">
            <v>Tinnye</v>
          </cell>
        </row>
        <row r="2802">
          <cell r="BT2802" t="str">
            <v>Tiszaadony</v>
          </cell>
        </row>
        <row r="2803">
          <cell r="BT2803" t="str">
            <v>Tiszaalpár</v>
          </cell>
        </row>
        <row r="2804">
          <cell r="BT2804" t="str">
            <v>Tiszabábolna</v>
          </cell>
        </row>
        <row r="2805">
          <cell r="BT2805" t="str">
            <v>Tiszabecs</v>
          </cell>
        </row>
        <row r="2806">
          <cell r="BT2806" t="str">
            <v>Tiszabercel</v>
          </cell>
        </row>
        <row r="2807">
          <cell r="BT2807" t="str">
            <v>Tiszabezdéd</v>
          </cell>
        </row>
        <row r="2808">
          <cell r="BT2808" t="str">
            <v>Tiszabő</v>
          </cell>
        </row>
        <row r="2809">
          <cell r="BT2809" t="str">
            <v>Tiszabura</v>
          </cell>
        </row>
        <row r="2810">
          <cell r="BT2810" t="str">
            <v>Tiszacsécse</v>
          </cell>
        </row>
        <row r="2811">
          <cell r="BT2811" t="str">
            <v>Tiszacsege</v>
          </cell>
        </row>
        <row r="2812">
          <cell r="BT2812" t="str">
            <v>Tiszacsermely</v>
          </cell>
        </row>
        <row r="2813">
          <cell r="BT2813" t="str">
            <v>Tiszadada</v>
          </cell>
        </row>
        <row r="2814">
          <cell r="BT2814" t="str">
            <v>Tiszaderzs</v>
          </cell>
        </row>
        <row r="2815">
          <cell r="BT2815" t="str">
            <v>Tiszadob</v>
          </cell>
        </row>
        <row r="2816">
          <cell r="BT2816" t="str">
            <v>Tiszadorogma</v>
          </cell>
        </row>
        <row r="2817">
          <cell r="BT2817" t="str">
            <v>Tiszaeszlár</v>
          </cell>
        </row>
        <row r="2818">
          <cell r="BT2818" t="str">
            <v>Tiszaföldvár</v>
          </cell>
        </row>
        <row r="2819">
          <cell r="BT2819" t="str">
            <v>Tiszafüred</v>
          </cell>
        </row>
        <row r="2820">
          <cell r="BT2820" t="str">
            <v>Tiszagyenda</v>
          </cell>
        </row>
        <row r="2821">
          <cell r="BT2821" t="str">
            <v>Tiszagyulaháza</v>
          </cell>
        </row>
        <row r="2822">
          <cell r="BT2822" t="str">
            <v>Tiszaigar</v>
          </cell>
        </row>
        <row r="2823">
          <cell r="BT2823" t="str">
            <v>Tiszainoka</v>
          </cell>
        </row>
        <row r="2824">
          <cell r="BT2824" t="str">
            <v>Tiszajenő</v>
          </cell>
        </row>
        <row r="2825">
          <cell r="BT2825" t="str">
            <v>Tiszakanyár</v>
          </cell>
        </row>
        <row r="2826">
          <cell r="BT2826" t="str">
            <v>Tiszakarád</v>
          </cell>
        </row>
        <row r="2827">
          <cell r="BT2827" t="str">
            <v>Tiszakécske</v>
          </cell>
        </row>
        <row r="2828">
          <cell r="BT2828" t="str">
            <v>Tiszakerecseny</v>
          </cell>
        </row>
        <row r="2829">
          <cell r="BT2829" t="str">
            <v>Tiszakeszi</v>
          </cell>
        </row>
        <row r="2830">
          <cell r="BT2830" t="str">
            <v>Tiszakóród</v>
          </cell>
        </row>
        <row r="2831">
          <cell r="BT2831" t="str">
            <v>Tiszakürt</v>
          </cell>
        </row>
        <row r="2832">
          <cell r="BT2832" t="str">
            <v>Tiszaladány</v>
          </cell>
        </row>
        <row r="2833">
          <cell r="BT2833" t="str">
            <v>Tiszalök</v>
          </cell>
        </row>
        <row r="2834">
          <cell r="BT2834" t="str">
            <v>Tiszalúc</v>
          </cell>
        </row>
        <row r="2835">
          <cell r="BT2835" t="str">
            <v>Tiszamogyorós</v>
          </cell>
        </row>
        <row r="2836">
          <cell r="BT2836" t="str">
            <v>Tiszanagyfalu</v>
          </cell>
        </row>
        <row r="2837">
          <cell r="BT2837" t="str">
            <v>Tiszanána</v>
          </cell>
        </row>
        <row r="2838">
          <cell r="BT2838" t="str">
            <v>Tiszaörs</v>
          </cell>
        </row>
        <row r="2839">
          <cell r="BT2839" t="str">
            <v>Tiszapalkonya</v>
          </cell>
        </row>
        <row r="2840">
          <cell r="BT2840" t="str">
            <v>Tiszapüspöki</v>
          </cell>
        </row>
        <row r="2841">
          <cell r="BT2841" t="str">
            <v>Tiszarád</v>
          </cell>
        </row>
        <row r="2842">
          <cell r="BT2842" t="str">
            <v>Tiszaroff</v>
          </cell>
        </row>
        <row r="2843">
          <cell r="BT2843" t="str">
            <v>Tiszasas</v>
          </cell>
        </row>
        <row r="2844">
          <cell r="BT2844" t="str">
            <v>Tiszasüly</v>
          </cell>
        </row>
        <row r="2845">
          <cell r="BT2845" t="str">
            <v>Tiszaszalka</v>
          </cell>
        </row>
        <row r="2846">
          <cell r="BT2846" t="str">
            <v>Tiszaszentimre</v>
          </cell>
        </row>
        <row r="2847">
          <cell r="BT2847" t="str">
            <v>Tiszaszentmárton</v>
          </cell>
        </row>
        <row r="2848">
          <cell r="BT2848" t="str">
            <v>Tiszasziget</v>
          </cell>
        </row>
        <row r="2849">
          <cell r="BT2849" t="str">
            <v>Tiszaszőlős</v>
          </cell>
        </row>
        <row r="2850">
          <cell r="BT2850" t="str">
            <v>Tiszatardos</v>
          </cell>
        </row>
        <row r="2851">
          <cell r="BT2851" t="str">
            <v>Tiszatarján</v>
          </cell>
        </row>
        <row r="2852">
          <cell r="BT2852" t="str">
            <v>Tiszatelek</v>
          </cell>
        </row>
        <row r="2853">
          <cell r="BT2853" t="str">
            <v>Tiszatenyő</v>
          </cell>
        </row>
        <row r="2854">
          <cell r="BT2854" t="str">
            <v>Tiszaug</v>
          </cell>
        </row>
        <row r="2855">
          <cell r="BT2855" t="str">
            <v>Tiszaújváros</v>
          </cell>
        </row>
        <row r="2856">
          <cell r="BT2856" t="str">
            <v>Tiszavalk</v>
          </cell>
        </row>
        <row r="2857">
          <cell r="BT2857" t="str">
            <v>Tiszavárkony</v>
          </cell>
        </row>
        <row r="2858">
          <cell r="BT2858" t="str">
            <v>Tiszavasvári</v>
          </cell>
        </row>
        <row r="2859">
          <cell r="BT2859" t="str">
            <v>Tiszavid</v>
          </cell>
        </row>
        <row r="2860">
          <cell r="BT2860" t="str">
            <v>Tisztaberek</v>
          </cell>
        </row>
        <row r="2861">
          <cell r="BT2861" t="str">
            <v>Tivadar</v>
          </cell>
        </row>
        <row r="2862">
          <cell r="BT2862" t="str">
            <v>Tóalmás</v>
          </cell>
        </row>
        <row r="2863">
          <cell r="BT2863" t="str">
            <v>Tófalu</v>
          </cell>
        </row>
        <row r="2864">
          <cell r="BT2864" t="str">
            <v>Tófej</v>
          </cell>
        </row>
        <row r="2865">
          <cell r="BT2865" t="str">
            <v>Tófű</v>
          </cell>
        </row>
        <row r="2866">
          <cell r="BT2866" t="str">
            <v>Tokaj</v>
          </cell>
        </row>
        <row r="2867">
          <cell r="BT2867" t="str">
            <v>Tokod</v>
          </cell>
        </row>
        <row r="2868">
          <cell r="BT2868" t="str">
            <v>Tokodaltáró</v>
          </cell>
        </row>
        <row r="2869">
          <cell r="BT2869" t="str">
            <v>Tokorcs</v>
          </cell>
        </row>
        <row r="2870">
          <cell r="BT2870" t="str">
            <v>Tolcsva</v>
          </cell>
        </row>
        <row r="2871">
          <cell r="BT2871" t="str">
            <v>Told</v>
          </cell>
        </row>
        <row r="2872">
          <cell r="BT2872" t="str">
            <v>Tolmács</v>
          </cell>
        </row>
        <row r="2873">
          <cell r="BT2873" t="str">
            <v>Tolna</v>
          </cell>
        </row>
        <row r="2874">
          <cell r="BT2874" t="str">
            <v>Tolnanémedi</v>
          </cell>
        </row>
        <row r="2875">
          <cell r="BT2875" t="str">
            <v>Tomajmonostora</v>
          </cell>
        </row>
        <row r="2876">
          <cell r="BT2876" t="str">
            <v>Tomor</v>
          </cell>
        </row>
        <row r="2877">
          <cell r="BT2877" t="str">
            <v>Tompa</v>
          </cell>
        </row>
        <row r="2878">
          <cell r="BT2878" t="str">
            <v>Tompaládony</v>
          </cell>
        </row>
        <row r="2879">
          <cell r="BT2879" t="str">
            <v>Tordas</v>
          </cell>
        </row>
        <row r="2880">
          <cell r="BT2880" t="str">
            <v>Tormafölde</v>
          </cell>
        </row>
        <row r="2881">
          <cell r="BT2881" t="str">
            <v>Tormás</v>
          </cell>
        </row>
        <row r="2882">
          <cell r="BT2882" t="str">
            <v>Tormásliget</v>
          </cell>
        </row>
        <row r="2883">
          <cell r="BT2883" t="str">
            <v>Tornabarakony</v>
          </cell>
        </row>
        <row r="2884">
          <cell r="BT2884" t="str">
            <v>Tornakápolna</v>
          </cell>
        </row>
        <row r="2885">
          <cell r="BT2885" t="str">
            <v>Tornanádaska</v>
          </cell>
        </row>
        <row r="2886">
          <cell r="BT2886" t="str">
            <v>Tornaszentandrás</v>
          </cell>
        </row>
        <row r="2887">
          <cell r="BT2887" t="str">
            <v>Tornaszentjakab</v>
          </cell>
        </row>
        <row r="2888">
          <cell r="BT2888" t="str">
            <v>Tornyiszentmiklós</v>
          </cell>
        </row>
        <row r="2889">
          <cell r="BT2889" t="str">
            <v>Tornyosnémeti</v>
          </cell>
        </row>
        <row r="2890">
          <cell r="BT2890" t="str">
            <v>Tornyospálca</v>
          </cell>
        </row>
        <row r="2891">
          <cell r="BT2891" t="str">
            <v>Torony</v>
          </cell>
        </row>
        <row r="2892">
          <cell r="BT2892" t="str">
            <v>Torvaj</v>
          </cell>
        </row>
        <row r="2893">
          <cell r="BT2893" t="str">
            <v>Tószeg</v>
          </cell>
        </row>
        <row r="2894">
          <cell r="BT2894" t="str">
            <v>Tótkomlós</v>
          </cell>
        </row>
        <row r="2895">
          <cell r="BT2895" t="str">
            <v>Tótszentgyörgy</v>
          </cell>
        </row>
        <row r="2896">
          <cell r="BT2896" t="str">
            <v>Tótszentmárton</v>
          </cell>
        </row>
        <row r="2897">
          <cell r="BT2897" t="str">
            <v>Tótszerdahely</v>
          </cell>
        </row>
        <row r="2898">
          <cell r="BT2898" t="str">
            <v>Tótújfalu</v>
          </cell>
        </row>
        <row r="2899">
          <cell r="BT2899" t="str">
            <v>Tótvázsony</v>
          </cell>
        </row>
        <row r="2900">
          <cell r="BT2900" t="str">
            <v>Tök</v>
          </cell>
        </row>
        <row r="2901">
          <cell r="BT2901" t="str">
            <v>Tököl</v>
          </cell>
        </row>
        <row r="2902">
          <cell r="BT2902" t="str">
            <v>Töltéstava</v>
          </cell>
        </row>
        <row r="2903">
          <cell r="BT2903" t="str">
            <v>Tömörd</v>
          </cell>
        </row>
        <row r="2904">
          <cell r="BT2904" t="str">
            <v>Tömörkény</v>
          </cell>
        </row>
        <row r="2905">
          <cell r="BT2905" t="str">
            <v>Törökbálint</v>
          </cell>
        </row>
        <row r="2906">
          <cell r="BT2906" t="str">
            <v>Törökkoppány</v>
          </cell>
        </row>
        <row r="2907">
          <cell r="BT2907" t="str">
            <v>Törökszentmiklós</v>
          </cell>
        </row>
        <row r="2908">
          <cell r="BT2908" t="str">
            <v>Törtel</v>
          </cell>
        </row>
        <row r="2909">
          <cell r="BT2909" t="str">
            <v>Töttös</v>
          </cell>
        </row>
        <row r="2910">
          <cell r="BT2910" t="str">
            <v>Trizs</v>
          </cell>
        </row>
        <row r="2911">
          <cell r="BT2911" t="str">
            <v>Tunyogmatolcs</v>
          </cell>
        </row>
        <row r="2912">
          <cell r="BT2912" t="str">
            <v>Tura</v>
          </cell>
        </row>
        <row r="2913">
          <cell r="BT2913" t="str">
            <v>Túristvándi</v>
          </cell>
        </row>
        <row r="2914">
          <cell r="BT2914" t="str">
            <v>Túrkeve</v>
          </cell>
        </row>
        <row r="2915">
          <cell r="BT2915" t="str">
            <v>Túrony</v>
          </cell>
        </row>
        <row r="2916">
          <cell r="BT2916" t="str">
            <v>Túrricse</v>
          </cell>
        </row>
        <row r="2917">
          <cell r="BT2917" t="str">
            <v>Tuzsér</v>
          </cell>
        </row>
        <row r="2918">
          <cell r="BT2918" t="str">
            <v>Türje</v>
          </cell>
        </row>
        <row r="2919">
          <cell r="BT2919" t="str">
            <v>Tüskevár</v>
          </cell>
        </row>
        <row r="2920">
          <cell r="BT2920" t="str">
            <v>Tyukod</v>
          </cell>
        </row>
        <row r="2921">
          <cell r="BT2921" t="str">
            <v>Udvar</v>
          </cell>
        </row>
        <row r="2922">
          <cell r="BT2922" t="str">
            <v>Udvari</v>
          </cell>
        </row>
        <row r="2923">
          <cell r="BT2923" t="str">
            <v>Ugod</v>
          </cell>
        </row>
        <row r="2924">
          <cell r="BT2924" t="str">
            <v>Újbarok</v>
          </cell>
        </row>
        <row r="2925">
          <cell r="BT2925" t="str">
            <v>Újcsanálos</v>
          </cell>
        </row>
        <row r="2926">
          <cell r="BT2926" t="str">
            <v>Újdombrád</v>
          </cell>
        </row>
        <row r="2927">
          <cell r="BT2927" t="str">
            <v>Újfehértó</v>
          </cell>
        </row>
        <row r="2928">
          <cell r="BT2928" t="str">
            <v>Újhartyán</v>
          </cell>
        </row>
        <row r="2929">
          <cell r="BT2929" t="str">
            <v>Újiráz</v>
          </cell>
        </row>
        <row r="2930">
          <cell r="BT2930" t="str">
            <v>Újireg</v>
          </cell>
        </row>
        <row r="2931">
          <cell r="BT2931" t="str">
            <v>Újkenéz</v>
          </cell>
        </row>
        <row r="2932">
          <cell r="BT2932" t="str">
            <v>Újkér</v>
          </cell>
        </row>
        <row r="2933">
          <cell r="BT2933" t="str">
            <v>Újkígyós</v>
          </cell>
        </row>
        <row r="2934">
          <cell r="BT2934" t="str">
            <v>Újlengyel</v>
          </cell>
        </row>
        <row r="2935">
          <cell r="BT2935" t="str">
            <v>Újléta</v>
          </cell>
        </row>
        <row r="2936">
          <cell r="BT2936" t="str">
            <v>Újlőrincfalva</v>
          </cell>
        </row>
        <row r="2937">
          <cell r="BT2937" t="str">
            <v>Újpetre</v>
          </cell>
        </row>
        <row r="2938">
          <cell r="BT2938" t="str">
            <v>Újrónafő</v>
          </cell>
        </row>
        <row r="2939">
          <cell r="BT2939" t="str">
            <v>Újsolt</v>
          </cell>
        </row>
        <row r="2940">
          <cell r="BT2940" t="str">
            <v>Újszalonta</v>
          </cell>
        </row>
        <row r="2941">
          <cell r="BT2941" t="str">
            <v>Újszász</v>
          </cell>
        </row>
        <row r="2942">
          <cell r="BT2942" t="str">
            <v>Újszentiván</v>
          </cell>
        </row>
        <row r="2943">
          <cell r="BT2943" t="str">
            <v>Újszentmargita</v>
          </cell>
        </row>
        <row r="2944">
          <cell r="BT2944" t="str">
            <v>Újszilvás</v>
          </cell>
        </row>
        <row r="2945">
          <cell r="BT2945" t="str">
            <v>Újtelek</v>
          </cell>
        </row>
        <row r="2946">
          <cell r="BT2946" t="str">
            <v>Újtikos</v>
          </cell>
        </row>
        <row r="2947">
          <cell r="BT2947" t="str">
            <v>Újudvar</v>
          </cell>
        </row>
        <row r="2948">
          <cell r="BT2948" t="str">
            <v>Újvárfalva</v>
          </cell>
        </row>
        <row r="2949">
          <cell r="BT2949" t="str">
            <v>Ukk</v>
          </cell>
        </row>
        <row r="2950">
          <cell r="BT2950" t="str">
            <v>Und</v>
          </cell>
        </row>
        <row r="2951">
          <cell r="BT2951" t="str">
            <v>Úny</v>
          </cell>
        </row>
        <row r="2952">
          <cell r="BT2952" t="str">
            <v>Uppony</v>
          </cell>
        </row>
        <row r="2953">
          <cell r="BT2953" t="str">
            <v>Ura</v>
          </cell>
        </row>
        <row r="2954">
          <cell r="BT2954" t="str">
            <v>Uraiújfalu</v>
          </cell>
        </row>
        <row r="2955">
          <cell r="BT2955" t="str">
            <v>Úrhida</v>
          </cell>
        </row>
        <row r="2956">
          <cell r="BT2956" t="str">
            <v>Úri</v>
          </cell>
        </row>
        <row r="2957">
          <cell r="BT2957" t="str">
            <v>Úrkút</v>
          </cell>
        </row>
        <row r="2958">
          <cell r="BT2958" t="str">
            <v>Uszka</v>
          </cell>
        </row>
        <row r="2959">
          <cell r="BT2959" t="str">
            <v>Uszód</v>
          </cell>
        </row>
        <row r="2960">
          <cell r="BT2960" t="str">
            <v>Uzsa</v>
          </cell>
        </row>
        <row r="2961">
          <cell r="BT2961" t="str">
            <v>Üllés</v>
          </cell>
        </row>
        <row r="2962">
          <cell r="BT2962" t="str">
            <v>Üllő</v>
          </cell>
        </row>
        <row r="2963">
          <cell r="BT2963" t="str">
            <v>Üröm</v>
          </cell>
        </row>
        <row r="2964">
          <cell r="BT2964" t="str">
            <v>Vác</v>
          </cell>
        </row>
        <row r="2965">
          <cell r="BT2965" t="str">
            <v>Vácduka</v>
          </cell>
        </row>
        <row r="2966">
          <cell r="BT2966" t="str">
            <v>Vácegres</v>
          </cell>
        </row>
        <row r="2967">
          <cell r="BT2967" t="str">
            <v>Váchartyán</v>
          </cell>
        </row>
        <row r="2968">
          <cell r="BT2968" t="str">
            <v>Váckisújfalu</v>
          </cell>
        </row>
        <row r="2969">
          <cell r="BT2969" t="str">
            <v>Vácrátót</v>
          </cell>
        </row>
        <row r="2970">
          <cell r="BT2970" t="str">
            <v>Vácszentlászló</v>
          </cell>
        </row>
        <row r="2971">
          <cell r="BT2971" t="str">
            <v>Vadna</v>
          </cell>
        </row>
        <row r="2972">
          <cell r="BT2972" t="str">
            <v>Vadosfa</v>
          </cell>
        </row>
        <row r="2973">
          <cell r="BT2973" t="str">
            <v>Vág</v>
          </cell>
        </row>
        <row r="2974">
          <cell r="BT2974" t="str">
            <v>Vágáshuta</v>
          </cell>
        </row>
        <row r="2975">
          <cell r="BT2975" t="str">
            <v>Vaja</v>
          </cell>
        </row>
        <row r="2976">
          <cell r="BT2976" t="str">
            <v>Vajdácska</v>
          </cell>
        </row>
        <row r="2977">
          <cell r="BT2977" t="str">
            <v>Vajszló</v>
          </cell>
        </row>
        <row r="2978">
          <cell r="BT2978" t="str">
            <v>Vajta</v>
          </cell>
        </row>
        <row r="2979">
          <cell r="BT2979" t="str">
            <v>Vál</v>
          </cell>
        </row>
        <row r="2980">
          <cell r="BT2980" t="str">
            <v>Valkó</v>
          </cell>
        </row>
        <row r="2981">
          <cell r="BT2981" t="str">
            <v>Valkonya</v>
          </cell>
        </row>
        <row r="2982">
          <cell r="BT2982" t="str">
            <v>Vállaj</v>
          </cell>
        </row>
        <row r="2983">
          <cell r="BT2983" t="str">
            <v>Vállus</v>
          </cell>
        </row>
        <row r="2984">
          <cell r="BT2984" t="str">
            <v>Vámosatya</v>
          </cell>
        </row>
        <row r="2985">
          <cell r="BT2985" t="str">
            <v>Vámoscsalád</v>
          </cell>
        </row>
        <row r="2986">
          <cell r="BT2986" t="str">
            <v>Vámosgyörk</v>
          </cell>
        </row>
        <row r="2987">
          <cell r="BT2987" t="str">
            <v>Vámosmikola</v>
          </cell>
        </row>
        <row r="2988">
          <cell r="BT2988" t="str">
            <v>Vámosoroszi</v>
          </cell>
        </row>
        <row r="2989">
          <cell r="BT2989" t="str">
            <v>Vámospércs</v>
          </cell>
        </row>
        <row r="2990">
          <cell r="BT2990" t="str">
            <v>Vámosújfalu</v>
          </cell>
        </row>
        <row r="2991">
          <cell r="BT2991" t="str">
            <v>Vámosszabadi</v>
          </cell>
        </row>
        <row r="2992">
          <cell r="BT2992" t="str">
            <v>Váncsod</v>
          </cell>
        </row>
        <row r="2993">
          <cell r="BT2993" t="str">
            <v>Vanyarc</v>
          </cell>
        </row>
        <row r="2994">
          <cell r="BT2994" t="str">
            <v>Vanyola</v>
          </cell>
        </row>
        <row r="2995">
          <cell r="BT2995" t="str">
            <v>Várad</v>
          </cell>
        </row>
        <row r="2996">
          <cell r="BT2996" t="str">
            <v>Váralja</v>
          </cell>
        </row>
        <row r="2997">
          <cell r="BT2997" t="str">
            <v>Varászló</v>
          </cell>
        </row>
        <row r="2998">
          <cell r="BT2998" t="str">
            <v>Váraszó</v>
          </cell>
        </row>
        <row r="2999">
          <cell r="BT2999" t="str">
            <v>Várbalog</v>
          </cell>
        </row>
        <row r="3000">
          <cell r="BT3000" t="str">
            <v>Varbó</v>
          </cell>
        </row>
        <row r="3001">
          <cell r="BT3001" t="str">
            <v>Varbóc</v>
          </cell>
        </row>
        <row r="3002">
          <cell r="BT3002" t="str">
            <v>Várda</v>
          </cell>
        </row>
        <row r="3003">
          <cell r="BT3003" t="str">
            <v>Várdomb</v>
          </cell>
        </row>
        <row r="3004">
          <cell r="BT3004" t="str">
            <v>Várfölde</v>
          </cell>
        </row>
        <row r="3005">
          <cell r="BT3005" t="str">
            <v>Varga</v>
          </cell>
        </row>
        <row r="3006">
          <cell r="BT3006" t="str">
            <v>Várgesztes</v>
          </cell>
        </row>
        <row r="3007">
          <cell r="BT3007" t="str">
            <v>Várkesző</v>
          </cell>
        </row>
        <row r="3008">
          <cell r="BT3008" t="str">
            <v>Várong</v>
          </cell>
        </row>
        <row r="3009">
          <cell r="BT3009" t="str">
            <v>Városföld</v>
          </cell>
        </row>
        <row r="3010">
          <cell r="BT3010" t="str">
            <v>Városlőd</v>
          </cell>
        </row>
        <row r="3011">
          <cell r="BT3011" t="str">
            <v>Várpalota</v>
          </cell>
        </row>
        <row r="3012">
          <cell r="BT3012" t="str">
            <v>Varsád</v>
          </cell>
        </row>
        <row r="3013">
          <cell r="BT3013" t="str">
            <v>Varsány</v>
          </cell>
        </row>
        <row r="3014">
          <cell r="BT3014" t="str">
            <v>Várvölgy</v>
          </cell>
        </row>
        <row r="3015">
          <cell r="BT3015" t="str">
            <v>Vasad</v>
          </cell>
        </row>
        <row r="3016">
          <cell r="BT3016" t="str">
            <v>Vasalja</v>
          </cell>
        </row>
        <row r="3017">
          <cell r="BT3017" t="str">
            <v>Vásárosbéc</v>
          </cell>
        </row>
        <row r="3018">
          <cell r="BT3018" t="str">
            <v>Vásárosdombó</v>
          </cell>
        </row>
        <row r="3019">
          <cell r="BT3019" t="str">
            <v>Vásárosfalu</v>
          </cell>
        </row>
        <row r="3020">
          <cell r="BT3020" t="str">
            <v>Vásárosmiske</v>
          </cell>
        </row>
        <row r="3021">
          <cell r="BT3021" t="str">
            <v>Vásárosnamény</v>
          </cell>
        </row>
        <row r="3022">
          <cell r="BT3022" t="str">
            <v>Vasasszonyfa</v>
          </cell>
        </row>
        <row r="3023">
          <cell r="BT3023" t="str">
            <v>Vasboldogasszony</v>
          </cell>
        </row>
        <row r="3024">
          <cell r="BT3024" t="str">
            <v>Vasegerszeg</v>
          </cell>
        </row>
        <row r="3025">
          <cell r="BT3025" t="str">
            <v>Vashosszúfalu</v>
          </cell>
        </row>
        <row r="3026">
          <cell r="BT3026" t="str">
            <v>Vaskeresztes</v>
          </cell>
        </row>
        <row r="3027">
          <cell r="BT3027" t="str">
            <v>Vaskút</v>
          </cell>
        </row>
        <row r="3028">
          <cell r="BT3028" t="str">
            <v>Vasmegyer</v>
          </cell>
        </row>
        <row r="3029">
          <cell r="BT3029" t="str">
            <v>Vaspör</v>
          </cell>
        </row>
        <row r="3030">
          <cell r="BT3030" t="str">
            <v>Vassurány</v>
          </cell>
        </row>
        <row r="3031">
          <cell r="BT3031" t="str">
            <v>Vasvár</v>
          </cell>
        </row>
        <row r="3032">
          <cell r="BT3032" t="str">
            <v>Vaszar</v>
          </cell>
        </row>
        <row r="3033">
          <cell r="BT3033" t="str">
            <v>Vászoly</v>
          </cell>
        </row>
        <row r="3034">
          <cell r="BT3034" t="str">
            <v>Vasszécseny</v>
          </cell>
        </row>
        <row r="3035">
          <cell r="BT3035" t="str">
            <v>Vasszentmihály</v>
          </cell>
        </row>
        <row r="3036">
          <cell r="BT3036" t="str">
            <v>Vasszilvágy</v>
          </cell>
        </row>
        <row r="3037">
          <cell r="BT3037" t="str">
            <v>Vát</v>
          </cell>
        </row>
        <row r="3038">
          <cell r="BT3038" t="str">
            <v>Vatta</v>
          </cell>
        </row>
        <row r="3039">
          <cell r="BT3039" t="str">
            <v>Vázsnok</v>
          </cell>
        </row>
        <row r="3040">
          <cell r="BT3040" t="str">
            <v>Vécs</v>
          </cell>
        </row>
        <row r="3041">
          <cell r="BT3041" t="str">
            <v>Vecsés</v>
          </cell>
        </row>
        <row r="3042">
          <cell r="BT3042" t="str">
            <v>Végegyháza</v>
          </cell>
        </row>
        <row r="3043">
          <cell r="BT3043" t="str">
            <v>Vejti</v>
          </cell>
        </row>
        <row r="3044">
          <cell r="BT3044" t="str">
            <v>Vékény</v>
          </cell>
        </row>
        <row r="3045">
          <cell r="BT3045" t="str">
            <v>Vekerd</v>
          </cell>
        </row>
        <row r="3046">
          <cell r="BT3046" t="str">
            <v>Velem</v>
          </cell>
        </row>
        <row r="3047">
          <cell r="BT3047" t="str">
            <v>Velemér</v>
          </cell>
        </row>
        <row r="3048">
          <cell r="BT3048" t="str">
            <v>Velence</v>
          </cell>
        </row>
        <row r="3049">
          <cell r="BT3049" t="str">
            <v>Velény</v>
          </cell>
        </row>
        <row r="3050">
          <cell r="BT3050" t="str">
            <v>Véménd</v>
          </cell>
        </row>
        <row r="3051">
          <cell r="BT3051" t="str">
            <v>Vének</v>
          </cell>
        </row>
        <row r="3052">
          <cell r="BT3052" t="str">
            <v>Vép</v>
          </cell>
        </row>
        <row r="3053">
          <cell r="BT3053" t="str">
            <v>Vereb</v>
          </cell>
        </row>
        <row r="3054">
          <cell r="BT3054" t="str">
            <v>Veresegyház</v>
          </cell>
        </row>
        <row r="3055">
          <cell r="BT3055" t="str">
            <v>Verőce</v>
          </cell>
        </row>
        <row r="3056">
          <cell r="BT3056" t="str">
            <v>Verpelét</v>
          </cell>
        </row>
        <row r="3057">
          <cell r="BT3057" t="str">
            <v>Verseg</v>
          </cell>
        </row>
        <row r="3058">
          <cell r="BT3058" t="str">
            <v>Versend</v>
          </cell>
        </row>
        <row r="3059">
          <cell r="BT3059" t="str">
            <v>Vértesacsa</v>
          </cell>
        </row>
        <row r="3060">
          <cell r="BT3060" t="str">
            <v>Vértesboglár</v>
          </cell>
        </row>
        <row r="3061">
          <cell r="BT3061" t="str">
            <v>Vérteskethely</v>
          </cell>
        </row>
        <row r="3062">
          <cell r="BT3062" t="str">
            <v>Vértessomló</v>
          </cell>
        </row>
        <row r="3063">
          <cell r="BT3063" t="str">
            <v>Vértestolna</v>
          </cell>
        </row>
        <row r="3064">
          <cell r="BT3064" t="str">
            <v>Vértesszőlős</v>
          </cell>
        </row>
        <row r="3065">
          <cell r="BT3065" t="str">
            <v>Vése</v>
          </cell>
        </row>
        <row r="3066">
          <cell r="BT3066" t="str">
            <v>Veszkény</v>
          </cell>
        </row>
        <row r="3067">
          <cell r="BT3067" t="str">
            <v>Veszprém</v>
          </cell>
        </row>
        <row r="3068">
          <cell r="BT3068" t="str">
            <v>Veszprémfajsz</v>
          </cell>
        </row>
        <row r="3069">
          <cell r="BT3069" t="str">
            <v>Veszprémgalsa</v>
          </cell>
        </row>
        <row r="3070">
          <cell r="BT3070" t="str">
            <v>Veszprémvarsány</v>
          </cell>
        </row>
        <row r="3071">
          <cell r="BT3071" t="str">
            <v>Vésztő</v>
          </cell>
        </row>
        <row r="3072">
          <cell r="BT3072" t="str">
            <v>Vezseny</v>
          </cell>
        </row>
        <row r="3073">
          <cell r="BT3073" t="str">
            <v>Vid</v>
          </cell>
        </row>
        <row r="3074">
          <cell r="BT3074" t="str">
            <v>Vigántpetend</v>
          </cell>
        </row>
        <row r="3075">
          <cell r="BT3075" t="str">
            <v>Villány</v>
          </cell>
        </row>
        <row r="3076">
          <cell r="BT3076" t="str">
            <v>Villánykövesd</v>
          </cell>
        </row>
        <row r="3077">
          <cell r="BT3077" t="str">
            <v>Vilmány</v>
          </cell>
        </row>
        <row r="3078">
          <cell r="BT3078" t="str">
            <v>Vilonya</v>
          </cell>
        </row>
        <row r="3079">
          <cell r="BT3079" t="str">
            <v>Vilyvitány</v>
          </cell>
        </row>
        <row r="3080">
          <cell r="BT3080" t="str">
            <v>Vinár</v>
          </cell>
        </row>
        <row r="3081">
          <cell r="BT3081" t="str">
            <v>Vindornyafok</v>
          </cell>
        </row>
        <row r="3082">
          <cell r="BT3082" t="str">
            <v>Vindornyalak</v>
          </cell>
        </row>
        <row r="3083">
          <cell r="BT3083" t="str">
            <v>Vindornyaszőlős</v>
          </cell>
        </row>
        <row r="3084">
          <cell r="BT3084" t="str">
            <v>Visegrád</v>
          </cell>
        </row>
        <row r="3085">
          <cell r="BT3085" t="str">
            <v>Visnye</v>
          </cell>
        </row>
        <row r="3086">
          <cell r="BT3086" t="str">
            <v>Visonta</v>
          </cell>
        </row>
        <row r="3087">
          <cell r="BT3087" t="str">
            <v>Viss</v>
          </cell>
        </row>
        <row r="3088">
          <cell r="BT3088" t="str">
            <v>Visz</v>
          </cell>
        </row>
        <row r="3089">
          <cell r="BT3089" t="str">
            <v>Viszák</v>
          </cell>
        </row>
        <row r="3090">
          <cell r="BT3090" t="str">
            <v>Viszló</v>
          </cell>
        </row>
        <row r="3091">
          <cell r="BT3091" t="str">
            <v>Visznek</v>
          </cell>
        </row>
        <row r="3092">
          <cell r="BT3092" t="str">
            <v>Vitnyéd</v>
          </cell>
        </row>
        <row r="3093">
          <cell r="BT3093" t="str">
            <v>Vízvár</v>
          </cell>
        </row>
        <row r="3094">
          <cell r="BT3094" t="str">
            <v>Vizslás</v>
          </cell>
        </row>
        <row r="3095">
          <cell r="BT3095" t="str">
            <v>Vizsoly</v>
          </cell>
        </row>
        <row r="3096">
          <cell r="BT3096" t="str">
            <v>Vokány</v>
          </cell>
        </row>
        <row r="3097">
          <cell r="BT3097" t="str">
            <v>Vonyarcvashegy</v>
          </cell>
        </row>
        <row r="3098">
          <cell r="BT3098" t="str">
            <v>Vöckönd</v>
          </cell>
        </row>
        <row r="3099">
          <cell r="BT3099" t="str">
            <v>Völcsej</v>
          </cell>
        </row>
        <row r="3100">
          <cell r="BT3100" t="str">
            <v>Vönöck</v>
          </cell>
        </row>
        <row r="3101">
          <cell r="BT3101" t="str">
            <v>Vöröstó</v>
          </cell>
        </row>
        <row r="3102">
          <cell r="BT3102" t="str">
            <v>Vörs</v>
          </cell>
        </row>
        <row r="3103">
          <cell r="BT3103" t="str">
            <v>Zabar</v>
          </cell>
        </row>
        <row r="3104">
          <cell r="BT3104" t="str">
            <v>Zádor</v>
          </cell>
        </row>
        <row r="3105">
          <cell r="BT3105" t="str">
            <v>Zádorfalva</v>
          </cell>
        </row>
        <row r="3106">
          <cell r="BT3106" t="str">
            <v>Zagyvarékas</v>
          </cell>
        </row>
        <row r="3107">
          <cell r="BT3107" t="str">
            <v>Zagyvaszántó</v>
          </cell>
        </row>
        <row r="3108">
          <cell r="BT3108" t="str">
            <v>Záhony</v>
          </cell>
        </row>
        <row r="3109">
          <cell r="BT3109" t="str">
            <v>Zajk</v>
          </cell>
        </row>
        <row r="3110">
          <cell r="BT3110" t="str">
            <v>Zajta</v>
          </cell>
        </row>
        <row r="3111">
          <cell r="BT3111" t="str">
            <v>Zákány</v>
          </cell>
        </row>
        <row r="3112">
          <cell r="BT3112" t="str">
            <v>Zákányfalu</v>
          </cell>
        </row>
        <row r="3113">
          <cell r="BT3113" t="str">
            <v>Zákányszék</v>
          </cell>
        </row>
        <row r="3114">
          <cell r="BT3114" t="str">
            <v>Zala</v>
          </cell>
        </row>
        <row r="3115">
          <cell r="BT3115" t="str">
            <v>Zalaapáti</v>
          </cell>
        </row>
        <row r="3116">
          <cell r="BT3116" t="str">
            <v>Zalabaksa</v>
          </cell>
        </row>
        <row r="3117">
          <cell r="BT3117" t="str">
            <v>Zalabér</v>
          </cell>
        </row>
        <row r="3118">
          <cell r="BT3118" t="str">
            <v>Zalaboldogfa</v>
          </cell>
        </row>
        <row r="3119">
          <cell r="BT3119" t="str">
            <v>Zalacsány</v>
          </cell>
        </row>
        <row r="3120">
          <cell r="BT3120" t="str">
            <v>Zalacséb</v>
          </cell>
        </row>
        <row r="3121">
          <cell r="BT3121" t="str">
            <v>Zalaegerszeg</v>
          </cell>
        </row>
        <row r="3122">
          <cell r="BT3122" t="str">
            <v>Zalaerdőd</v>
          </cell>
        </row>
        <row r="3123">
          <cell r="BT3123" t="str">
            <v>Zalagyömörő</v>
          </cell>
        </row>
        <row r="3124">
          <cell r="BT3124" t="str">
            <v>Zalahaláp</v>
          </cell>
        </row>
        <row r="3125">
          <cell r="BT3125" t="str">
            <v>Zalaháshágy</v>
          </cell>
        </row>
        <row r="3126">
          <cell r="BT3126" t="str">
            <v>Zalaigrice</v>
          </cell>
        </row>
        <row r="3127">
          <cell r="BT3127" t="str">
            <v>Zalaistvánd</v>
          </cell>
        </row>
        <row r="3128">
          <cell r="BT3128" t="str">
            <v>Zalakaros</v>
          </cell>
        </row>
        <row r="3129">
          <cell r="BT3129" t="str">
            <v>Zalakomár</v>
          </cell>
        </row>
        <row r="3130">
          <cell r="BT3130" t="str">
            <v>Zalaköveskút</v>
          </cell>
        </row>
        <row r="3131">
          <cell r="BT3131" t="str">
            <v>Zalalövő</v>
          </cell>
        </row>
        <row r="3132">
          <cell r="BT3132" t="str">
            <v>Zalameggyes</v>
          </cell>
        </row>
        <row r="3133">
          <cell r="BT3133" t="str">
            <v>Zalamerenye</v>
          </cell>
        </row>
        <row r="3134">
          <cell r="BT3134" t="str">
            <v>Zalasárszeg</v>
          </cell>
        </row>
        <row r="3135">
          <cell r="BT3135" t="str">
            <v>Zalaszabar</v>
          </cell>
        </row>
        <row r="3136">
          <cell r="BT3136" t="str">
            <v>Zalaszántó</v>
          </cell>
        </row>
        <row r="3137">
          <cell r="BT3137" t="str">
            <v>Zalaszegvár</v>
          </cell>
        </row>
        <row r="3138">
          <cell r="BT3138" t="str">
            <v>Zalaszentbalázs</v>
          </cell>
        </row>
        <row r="3139">
          <cell r="BT3139" t="str">
            <v>Zalaszentgrót</v>
          </cell>
        </row>
        <row r="3140">
          <cell r="BT3140" t="str">
            <v>Zalaszentgyörgy</v>
          </cell>
        </row>
        <row r="3141">
          <cell r="BT3141" t="str">
            <v>Zalaszentiván</v>
          </cell>
        </row>
        <row r="3142">
          <cell r="BT3142" t="str">
            <v>Zalaszentjakab</v>
          </cell>
        </row>
        <row r="3143">
          <cell r="BT3143" t="str">
            <v>Zalaszentlászló</v>
          </cell>
        </row>
        <row r="3144">
          <cell r="BT3144" t="str">
            <v>Zalaszentlőrinc</v>
          </cell>
        </row>
        <row r="3145">
          <cell r="BT3145" t="str">
            <v>Zalaszentmárton</v>
          </cell>
        </row>
        <row r="3146">
          <cell r="BT3146" t="str">
            <v>Zalaszentmihály</v>
          </cell>
        </row>
        <row r="3147">
          <cell r="BT3147" t="str">
            <v>Zalaszombatfa</v>
          </cell>
        </row>
        <row r="3148">
          <cell r="BT3148" t="str">
            <v>Zaláta</v>
          </cell>
        </row>
        <row r="3149">
          <cell r="BT3149" t="str">
            <v>Zalatárnok</v>
          </cell>
        </row>
        <row r="3150">
          <cell r="BT3150" t="str">
            <v>Zalaújlak</v>
          </cell>
        </row>
        <row r="3151">
          <cell r="BT3151" t="str">
            <v>Zalavár</v>
          </cell>
        </row>
        <row r="3152">
          <cell r="BT3152" t="str">
            <v>Zalavég</v>
          </cell>
        </row>
        <row r="3153">
          <cell r="BT3153" t="str">
            <v>Zalkod</v>
          </cell>
        </row>
        <row r="3154">
          <cell r="BT3154" t="str">
            <v>Zamárdi</v>
          </cell>
        </row>
        <row r="3155">
          <cell r="BT3155" t="str">
            <v>Zámoly</v>
          </cell>
        </row>
        <row r="3156">
          <cell r="BT3156" t="str">
            <v>Zánka</v>
          </cell>
        </row>
        <row r="3157">
          <cell r="BT3157" t="str">
            <v>Zaránk</v>
          </cell>
        </row>
        <row r="3158">
          <cell r="BT3158" t="str">
            <v>Závod</v>
          </cell>
        </row>
        <row r="3159">
          <cell r="BT3159" t="str">
            <v>Zebecke</v>
          </cell>
        </row>
        <row r="3160">
          <cell r="BT3160" t="str">
            <v>Zebegény</v>
          </cell>
        </row>
        <row r="3161">
          <cell r="BT3161" t="str">
            <v>Zemplénagárd</v>
          </cell>
        </row>
        <row r="3162">
          <cell r="BT3162" t="str">
            <v>Zengővárkony</v>
          </cell>
        </row>
        <row r="3163">
          <cell r="BT3163" t="str">
            <v>Zichyújfalu</v>
          </cell>
        </row>
        <row r="3164">
          <cell r="BT3164" t="str">
            <v>Zics</v>
          </cell>
        </row>
        <row r="3165">
          <cell r="BT3165" t="str">
            <v>Ziliz</v>
          </cell>
        </row>
        <row r="3166">
          <cell r="BT3166" t="str">
            <v>Zimány</v>
          </cell>
        </row>
        <row r="3167">
          <cell r="BT3167" t="str">
            <v>Zirc</v>
          </cell>
        </row>
        <row r="3168">
          <cell r="BT3168" t="str">
            <v>Zók</v>
          </cell>
        </row>
        <row r="3169">
          <cell r="BT3169" t="str">
            <v>Zomba</v>
          </cell>
        </row>
        <row r="3170">
          <cell r="BT3170" t="str">
            <v>Zubogy</v>
          </cell>
        </row>
        <row r="3171">
          <cell r="BT3171" t="str">
            <v>Zsadány</v>
          </cell>
        </row>
        <row r="3172">
          <cell r="BT3172" t="str">
            <v>Zsáka</v>
          </cell>
        </row>
        <row r="3173">
          <cell r="BT3173" t="str">
            <v>Zsámbék</v>
          </cell>
        </row>
        <row r="3174">
          <cell r="BT3174" t="str">
            <v>Zsámbok</v>
          </cell>
        </row>
        <row r="3175">
          <cell r="BT3175" t="str">
            <v>Zsana</v>
          </cell>
        </row>
        <row r="3176">
          <cell r="BT3176" t="str">
            <v>Zsarolyán</v>
          </cell>
        </row>
        <row r="3177">
          <cell r="BT3177" t="str">
            <v>Zsebeháza</v>
          </cell>
        </row>
        <row r="3178">
          <cell r="BT3178" t="str">
            <v>Zsédeny</v>
          </cell>
        </row>
        <row r="3179">
          <cell r="BT3179" t="str">
            <v>Zselickisfalud</v>
          </cell>
        </row>
        <row r="3180">
          <cell r="BT3180" t="str">
            <v>Zselickislak</v>
          </cell>
        </row>
        <row r="3181">
          <cell r="BT3181" t="str">
            <v>Zselicszentpál</v>
          </cell>
        </row>
        <row r="3182">
          <cell r="BT3182" t="str">
            <v>Zsennye</v>
          </cell>
        </row>
        <row r="3183">
          <cell r="BT3183" t="str">
            <v>Zsira</v>
          </cell>
        </row>
        <row r="3184">
          <cell r="BT3184" t="str">
            <v>Zsombó</v>
          </cell>
        </row>
        <row r="3185">
          <cell r="BT3185" t="str">
            <v>Zsujta</v>
          </cell>
        </row>
        <row r="3186">
          <cell r="BT3186" t="str">
            <v>Zsurk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L38"/>
  <sheetViews>
    <sheetView tabSelected="1" view="pageLayout" topLeftCell="A3" zoomScaleNormal="75" zoomScaleSheetLayoutView="89" workbookViewId="0">
      <selection activeCell="D4" sqref="D4"/>
    </sheetView>
  </sheetViews>
  <sheetFormatPr defaultColWidth="9.140625" defaultRowHeight="12.75" x14ac:dyDescent="0.2"/>
  <cols>
    <col min="1" max="1" width="36.7109375" style="8" customWidth="1"/>
    <col min="2" max="2" width="12.5703125" style="2" customWidth="1"/>
    <col min="3" max="3" width="15.140625" style="2" customWidth="1"/>
    <col min="4" max="4" width="16.140625" style="2" customWidth="1"/>
    <col min="5" max="5" width="20.42578125" style="2" customWidth="1"/>
    <col min="6" max="16384" width="9.140625" style="2"/>
  </cols>
  <sheetData>
    <row r="1" spans="1:5" ht="15.75" hidden="1" x14ac:dyDescent="0.25">
      <c r="A1" s="1"/>
    </row>
    <row r="2" spans="1:5" ht="15.75" hidden="1" x14ac:dyDescent="0.25">
      <c r="A2" s="1"/>
    </row>
    <row r="3" spans="1:5" ht="32.25" customHeight="1" x14ac:dyDescent="0.2">
      <c r="A3" s="425" t="s">
        <v>389</v>
      </c>
      <c r="B3" s="426"/>
      <c r="C3" s="426"/>
      <c r="D3" s="426"/>
    </row>
    <row r="4" spans="1:5" s="3" customFormat="1" ht="56.25" customHeight="1" x14ac:dyDescent="0.2">
      <c r="A4" s="16" t="s">
        <v>188</v>
      </c>
      <c r="B4" s="16" t="s">
        <v>464</v>
      </c>
      <c r="C4" s="16" t="s">
        <v>465</v>
      </c>
      <c r="D4" s="16" t="s">
        <v>523</v>
      </c>
    </row>
    <row r="5" spans="1:5" ht="31.5" x14ac:dyDescent="0.25">
      <c r="A5" s="17" t="s">
        <v>2</v>
      </c>
      <c r="B5" s="12">
        <f>'2.sz.tábla'!B5</f>
        <v>37815938</v>
      </c>
      <c r="C5" s="12">
        <f>'2.sz.tábla'!C5</f>
        <v>39577415</v>
      </c>
      <c r="D5" s="12">
        <f>'2.sz.tábla'!D5</f>
        <v>32119458</v>
      </c>
    </row>
    <row r="6" spans="1:5" ht="29.25" customHeight="1" x14ac:dyDescent="0.25">
      <c r="A6" s="17" t="s">
        <v>3</v>
      </c>
      <c r="B6" s="12">
        <f>'2.sz.tábla'!B24</f>
        <v>0</v>
      </c>
      <c r="C6" s="12">
        <f>'2.sz.tábla'!C24</f>
        <v>17935157</v>
      </c>
      <c r="D6" s="12">
        <f>'2.sz.tábla'!D24</f>
        <v>3526740</v>
      </c>
    </row>
    <row r="7" spans="1:5" ht="18.600000000000001" customHeight="1" x14ac:dyDescent="0.25">
      <c r="A7" s="17" t="s">
        <v>4</v>
      </c>
      <c r="B7" s="12">
        <f>'2.sz.tábla'!B30</f>
        <v>22600000</v>
      </c>
      <c r="C7" s="12">
        <f>'2.sz.tábla'!C30</f>
        <v>22600000</v>
      </c>
      <c r="D7" s="12">
        <f>'2.sz.tábla'!D30</f>
        <v>32710000</v>
      </c>
    </row>
    <row r="8" spans="1:5" ht="18.600000000000001" customHeight="1" x14ac:dyDescent="0.25">
      <c r="A8" s="17" t="s">
        <v>5</v>
      </c>
      <c r="B8" s="12">
        <f>'2.sz.tábla'!B40</f>
        <v>33763308</v>
      </c>
      <c r="C8" s="12">
        <f>'2.sz.tábla'!C40</f>
        <v>52087602</v>
      </c>
      <c r="D8" s="12">
        <f>'2.sz.tábla'!D40</f>
        <v>15032640</v>
      </c>
    </row>
    <row r="9" spans="1:5" ht="18.600000000000001" customHeight="1" x14ac:dyDescent="0.25">
      <c r="A9" s="17" t="s">
        <v>6</v>
      </c>
      <c r="B9" s="12">
        <f>'2.sz.tábla'!B52</f>
        <v>0</v>
      </c>
      <c r="C9" s="12">
        <f>'2.sz.tábla'!C52</f>
        <v>3427165</v>
      </c>
      <c r="D9" s="12">
        <f>'2.sz.tábla'!D52</f>
        <v>0</v>
      </c>
    </row>
    <row r="10" spans="1:5" ht="18.600000000000001" customHeight="1" x14ac:dyDescent="0.25">
      <c r="A10" s="18" t="s">
        <v>7</v>
      </c>
      <c r="B10" s="12">
        <f>'2.sz.tábla'!B57</f>
        <v>0</v>
      </c>
      <c r="C10" s="12">
        <f>'2.sz.tábla'!C57</f>
        <v>0</v>
      </c>
      <c r="D10" s="12">
        <f>'2.sz.tábla'!D57</f>
        <v>0</v>
      </c>
    </row>
    <row r="11" spans="1:5" ht="30" customHeight="1" x14ac:dyDescent="0.25">
      <c r="A11" s="18" t="s">
        <v>8</v>
      </c>
      <c r="B11" s="12">
        <f>'2.sz.tábla'!B61</f>
        <v>0</v>
      </c>
      <c r="C11" s="12">
        <f>'2.sz.tábla'!C61</f>
        <v>0</v>
      </c>
      <c r="D11" s="12">
        <f>'2.sz.tábla'!D61</f>
        <v>0</v>
      </c>
      <c r="E11" s="10"/>
    </row>
    <row r="12" spans="1:5" s="5" customFormat="1" ht="31.5" customHeight="1" x14ac:dyDescent="0.25">
      <c r="A12" s="19" t="s">
        <v>9</v>
      </c>
      <c r="B12" s="14">
        <f>SUM(B5:B11)</f>
        <v>94179246</v>
      </c>
      <c r="C12" s="14">
        <f t="shared" ref="C12" si="0">SUM(C5:C11)</f>
        <v>135627339</v>
      </c>
      <c r="D12" s="14">
        <f>SUM(D5:D11)</f>
        <v>83388838</v>
      </c>
      <c r="E12" s="9"/>
    </row>
    <row r="13" spans="1:5" ht="48.75" customHeight="1" x14ac:dyDescent="0.25">
      <c r="A13" s="17" t="s">
        <v>190</v>
      </c>
      <c r="B13" s="12">
        <f>'2.sz.tábla'!B66</f>
        <v>20000000</v>
      </c>
      <c r="C13" s="12">
        <f>'2.sz.tábla'!C66</f>
        <v>26693360</v>
      </c>
      <c r="D13" s="12">
        <f>'2.sz.tábla'!D66</f>
        <v>14000000</v>
      </c>
    </row>
    <row r="14" spans="1:5" ht="48.75" customHeight="1" x14ac:dyDescent="0.25">
      <c r="A14" s="17" t="s">
        <v>11</v>
      </c>
      <c r="B14" s="12">
        <f>'2.sz.tábla'!B69</f>
        <v>100000000</v>
      </c>
      <c r="C14" s="12">
        <f>'2.sz.tábla'!C69</f>
        <v>513826026</v>
      </c>
      <c r="D14" s="12">
        <f>'2.sz.tábla'!D69</f>
        <v>90000000</v>
      </c>
    </row>
    <row r="15" spans="1:5" s="5" customFormat="1" ht="33" customHeight="1" x14ac:dyDescent="0.25">
      <c r="A15" s="20" t="s">
        <v>10</v>
      </c>
      <c r="B15" s="11">
        <f>B13+B14</f>
        <v>120000000</v>
      </c>
      <c r="C15" s="11">
        <f>C13+C14</f>
        <v>540519386</v>
      </c>
      <c r="D15" s="11">
        <f>D13+D14</f>
        <v>104000000</v>
      </c>
    </row>
    <row r="16" spans="1:5" s="5" customFormat="1" ht="18" customHeight="1" x14ac:dyDescent="0.25">
      <c r="A16" s="21" t="s">
        <v>12</v>
      </c>
      <c r="B16" s="13">
        <f>B12+B15</f>
        <v>214179246</v>
      </c>
      <c r="C16" s="13">
        <f t="shared" ref="C16" si="1">C12+C15</f>
        <v>676146725</v>
      </c>
      <c r="D16" s="13">
        <f>D12+D15</f>
        <v>187388838</v>
      </c>
      <c r="E16" s="9"/>
    </row>
    <row r="17" spans="1:12" s="5" customFormat="1" ht="14.25" customHeight="1" x14ac:dyDescent="0.25">
      <c r="A17" s="21"/>
      <c r="B17" s="12"/>
      <c r="C17" s="14"/>
      <c r="D17" s="12"/>
      <c r="E17" s="4"/>
      <c r="F17" s="4"/>
      <c r="G17" s="4"/>
      <c r="H17" s="4"/>
      <c r="I17" s="4"/>
      <c r="J17" s="4"/>
      <c r="K17" s="4"/>
      <c r="L17" s="4"/>
    </row>
    <row r="18" spans="1:12" s="7" customFormat="1" ht="18.600000000000001" customHeight="1" x14ac:dyDescent="0.25">
      <c r="A18" s="19" t="s">
        <v>13</v>
      </c>
      <c r="B18" s="14">
        <f>B19</f>
        <v>97897880</v>
      </c>
      <c r="C18" s="14">
        <f t="shared" ref="C18:D18" si="2">C19</f>
        <v>108796245</v>
      </c>
      <c r="D18" s="14">
        <f t="shared" si="2"/>
        <v>99004709</v>
      </c>
      <c r="E18" s="6"/>
      <c r="F18" s="6"/>
      <c r="G18" s="6"/>
      <c r="H18" s="6"/>
      <c r="I18" s="6"/>
      <c r="J18" s="6"/>
      <c r="K18" s="6"/>
      <c r="L18" s="6"/>
    </row>
    <row r="19" spans="1:12" ht="18.600000000000001" customHeight="1" x14ac:dyDescent="0.25">
      <c r="A19" s="17" t="s">
        <v>228</v>
      </c>
      <c r="B19" s="12">
        <f>'4.sz.tábla '!B41</f>
        <v>97897880</v>
      </c>
      <c r="C19" s="12">
        <f>'4.sz.tábla '!C41</f>
        <v>108796245</v>
      </c>
      <c r="D19" s="12">
        <f>'4.sz.tábla '!D41</f>
        <v>99004709</v>
      </c>
      <c r="E19" s="15"/>
    </row>
    <row r="20" spans="1:12" s="5" customFormat="1" ht="18.600000000000001" customHeight="1" x14ac:dyDescent="0.25">
      <c r="A20" s="19" t="s">
        <v>14</v>
      </c>
      <c r="B20" s="11">
        <f>SUM(B21:B23)</f>
        <v>54326251</v>
      </c>
      <c r="C20" s="11">
        <f t="shared" ref="C20:D20" si="3">SUM(C21:C23)</f>
        <v>92420864</v>
      </c>
      <c r="D20" s="11">
        <f t="shared" si="3"/>
        <v>60240778</v>
      </c>
    </row>
    <row r="21" spans="1:12" ht="18.600000000000001" customHeight="1" x14ac:dyDescent="0.25">
      <c r="A21" s="17" t="s">
        <v>183</v>
      </c>
      <c r="B21" s="12">
        <f>'6.sz.tábla '!B4</f>
        <v>48140747</v>
      </c>
      <c r="C21" s="12">
        <f>'6.sz.tábla '!C4</f>
        <v>83235360</v>
      </c>
      <c r="D21" s="12">
        <f>'6.sz.tábla '!D4</f>
        <v>56750035</v>
      </c>
      <c r="E21" s="15"/>
    </row>
    <row r="22" spans="1:12" s="5" customFormat="1" ht="18.600000000000001" customHeight="1" x14ac:dyDescent="0.25">
      <c r="A22" s="17" t="s">
        <v>184</v>
      </c>
      <c r="B22" s="12">
        <f>'6.sz.tábla '!B35</f>
        <v>0</v>
      </c>
      <c r="C22" s="12">
        <f>'6.sz.tábla '!C35</f>
        <v>0</v>
      </c>
      <c r="D22" s="12">
        <f>'6.sz.tábla '!D35</f>
        <v>0</v>
      </c>
    </row>
    <row r="23" spans="1:12" ht="18.600000000000001" customHeight="1" x14ac:dyDescent="0.25">
      <c r="A23" s="17" t="s">
        <v>224</v>
      </c>
      <c r="B23" s="12">
        <f>'6.sz.tábla '!B37</f>
        <v>6185504</v>
      </c>
      <c r="C23" s="12">
        <f>'6.sz.tábla '!C37</f>
        <v>9185504</v>
      </c>
      <c r="D23" s="12">
        <f>'6.sz.tábla '!D37</f>
        <v>3490743</v>
      </c>
    </row>
    <row r="24" spans="1:12" s="5" customFormat="1" ht="18.600000000000001" customHeight="1" x14ac:dyDescent="0.25">
      <c r="A24" s="19" t="s">
        <v>15</v>
      </c>
      <c r="B24" s="11">
        <f>SUM(B25:B26)</f>
        <v>60796477</v>
      </c>
      <c r="C24" s="11">
        <f t="shared" ref="C24:D24" si="4">SUM(C25:C26)</f>
        <v>29670978</v>
      </c>
      <c r="D24" s="11">
        <f t="shared" si="4"/>
        <v>26984177</v>
      </c>
      <c r="E24" s="9"/>
    </row>
    <row r="25" spans="1:12" s="5" customFormat="1" ht="18.600000000000001" customHeight="1" x14ac:dyDescent="0.25">
      <c r="A25" s="17" t="s">
        <v>16</v>
      </c>
      <c r="B25" s="12">
        <v>57735279</v>
      </c>
      <c r="C25" s="12">
        <v>29670978</v>
      </c>
      <c r="D25" s="12">
        <v>26984177</v>
      </c>
    </row>
    <row r="26" spans="1:12" s="5" customFormat="1" ht="18.600000000000001" customHeight="1" x14ac:dyDescent="0.25">
      <c r="A26" s="17" t="s">
        <v>17</v>
      </c>
      <c r="B26" s="12">
        <v>3061198</v>
      </c>
      <c r="C26" s="12">
        <v>0</v>
      </c>
      <c r="D26" s="12">
        <v>0</v>
      </c>
    </row>
    <row r="27" spans="1:12" s="5" customFormat="1" ht="18.600000000000001" customHeight="1" x14ac:dyDescent="0.25">
      <c r="A27" s="19" t="s">
        <v>18</v>
      </c>
      <c r="B27" s="11">
        <f>SUM(B24,B20,B18)</f>
        <v>213020608</v>
      </c>
      <c r="C27" s="11">
        <f>SUM(C24,C20,C18)</f>
        <v>230888087</v>
      </c>
      <c r="D27" s="11">
        <f>SUM(D24,D20,D18)</f>
        <v>186229664</v>
      </c>
    </row>
    <row r="28" spans="1:12" ht="18.600000000000001" customHeight="1" x14ac:dyDescent="0.25">
      <c r="A28" s="17" t="s">
        <v>440</v>
      </c>
      <c r="B28" s="12">
        <f>'6.sz.tábla '!B46</f>
        <v>0</v>
      </c>
      <c r="C28" s="12">
        <f>'6.sz.tábla '!C46</f>
        <v>0</v>
      </c>
      <c r="D28" s="12">
        <f>'6.sz.tábla '!D46</f>
        <v>0</v>
      </c>
    </row>
    <row r="29" spans="1:12" ht="18.600000000000001" customHeight="1" x14ac:dyDescent="0.25">
      <c r="A29" s="22" t="s">
        <v>71</v>
      </c>
      <c r="B29" s="12">
        <f>'6.sz.tábla '!B45</f>
        <v>0</v>
      </c>
      <c r="C29" s="12">
        <f>'6.sz.tábla '!C45</f>
        <v>444100000</v>
      </c>
      <c r="D29" s="12">
        <f>'6.sz.tábla '!D45</f>
        <v>0</v>
      </c>
      <c r="E29" s="15"/>
    </row>
    <row r="30" spans="1:12" ht="18.600000000000001" customHeight="1" x14ac:dyDescent="0.25">
      <c r="A30" s="17" t="s">
        <v>393</v>
      </c>
      <c r="B30" s="12">
        <f>'6.sz.tábla '!B47</f>
        <v>1158638</v>
      </c>
      <c r="C30" s="12">
        <f>'6.sz.tábla '!C47</f>
        <v>1158638</v>
      </c>
      <c r="D30" s="12">
        <f>'6.sz.tábla '!D47</f>
        <v>1159174</v>
      </c>
    </row>
    <row r="31" spans="1:12" s="5" customFormat="1" ht="18.600000000000001" customHeight="1" x14ac:dyDescent="0.25">
      <c r="A31" s="19" t="s">
        <v>20</v>
      </c>
      <c r="B31" s="11">
        <f>SUM(B28:B30)</f>
        <v>1158638</v>
      </c>
      <c r="C31" s="11">
        <f>SUM(C28:C30)</f>
        <v>445258638</v>
      </c>
      <c r="D31" s="11">
        <f t="shared" ref="D31" si="5">SUM(D28:D30)</f>
        <v>1159174</v>
      </c>
    </row>
    <row r="32" spans="1:12" s="5" customFormat="1" ht="18.600000000000001" customHeight="1" x14ac:dyDescent="0.25">
      <c r="A32" s="21" t="s">
        <v>21</v>
      </c>
      <c r="B32" s="13">
        <f>B27+B31</f>
        <v>214179246</v>
      </c>
      <c r="C32" s="13">
        <f>C27+C31</f>
        <v>676146725</v>
      </c>
      <c r="D32" s="13">
        <f>D27+D31</f>
        <v>187388838</v>
      </c>
      <c r="E32" s="9"/>
    </row>
    <row r="33" spans="2:4" x14ac:dyDescent="0.2">
      <c r="B33" s="169">
        <f>B16-B32</f>
        <v>0</v>
      </c>
      <c r="C33" s="169">
        <f>C16-C32</f>
        <v>0</v>
      </c>
      <c r="D33" s="169">
        <f>D16-D32</f>
        <v>0</v>
      </c>
    </row>
    <row r="34" spans="2:4" x14ac:dyDescent="0.2">
      <c r="B34" s="8"/>
      <c r="C34" s="8"/>
      <c r="D34" s="8"/>
    </row>
    <row r="35" spans="2:4" x14ac:dyDescent="0.2">
      <c r="B35" s="8"/>
      <c r="C35" s="8"/>
      <c r="D35" s="8"/>
    </row>
    <row r="36" spans="2:4" x14ac:dyDescent="0.2">
      <c r="B36" s="8"/>
      <c r="C36" s="8"/>
      <c r="D36" s="8"/>
    </row>
    <row r="37" spans="2:4" x14ac:dyDescent="0.2">
      <c r="B37" s="8"/>
      <c r="C37" s="8"/>
      <c r="D37" s="8"/>
    </row>
    <row r="38" spans="2:4" x14ac:dyDescent="0.2">
      <c r="B38" s="8"/>
      <c r="C38" s="8"/>
      <c r="D38" s="8"/>
    </row>
  </sheetData>
  <sheetProtection selectLockedCells="1" selectUnlockedCells="1"/>
  <mergeCells count="1">
    <mergeCell ref="A3:D3"/>
  </mergeCells>
  <phoneticPr fontId="23" type="noConversion"/>
  <printOptions horizontalCentered="1"/>
  <pageMargins left="0.47244094488188981" right="0.59055118110236227" top="1.1023622047244095" bottom="0.19685039370078741" header="0.43307086614173229" footer="0.51181102362204722"/>
  <pageSetup paperSize="9" scale="95" firstPageNumber="0" orientation="portrait" r:id="rId1"/>
  <headerFooter alignWithMargins="0">
    <oddHeader>&amp;L&amp;"Times New Roman,Normál"&amp;12Dörgicse Község Önkormányzata&amp;C&amp;"Times New Roman,Normál"&amp;12 1. melléklet
az önkormányzat 2024. évi költségvetéséről szóló 1/2024. (II. 16.)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9"/>
  <sheetViews>
    <sheetView view="pageLayout" zoomScaleNormal="100" workbookViewId="0">
      <selection activeCell="A19" sqref="A19"/>
    </sheetView>
  </sheetViews>
  <sheetFormatPr defaultRowHeight="15.75" x14ac:dyDescent="0.25"/>
  <cols>
    <col min="1" max="1" width="38.140625" style="173" customWidth="1"/>
    <col min="2" max="2" width="9.85546875" style="174" customWidth="1"/>
    <col min="3" max="3" width="11" style="174" customWidth="1"/>
    <col min="4" max="4" width="11.7109375" style="174" customWidth="1"/>
    <col min="5" max="5" width="12" style="174" customWidth="1"/>
    <col min="6" max="6" width="11" style="174" customWidth="1"/>
    <col min="7" max="7" width="18" style="174" customWidth="1"/>
    <col min="8" max="256" width="9.140625" style="174"/>
    <col min="257" max="257" width="60.85546875" style="174" customWidth="1"/>
    <col min="258" max="258" width="13.42578125" style="174" customWidth="1"/>
    <col min="259" max="259" width="12.140625" style="174" customWidth="1"/>
    <col min="260" max="260" width="11.140625" style="174" customWidth="1"/>
    <col min="261" max="261" width="11.28515625" style="174" customWidth="1"/>
    <col min="262" max="262" width="12.28515625" style="174" customWidth="1"/>
    <col min="263" max="263" width="18" style="174" customWidth="1"/>
    <col min="264" max="512" width="9.140625" style="174"/>
    <col min="513" max="513" width="60.85546875" style="174" customWidth="1"/>
    <col min="514" max="514" width="13.42578125" style="174" customWidth="1"/>
    <col min="515" max="515" width="12.140625" style="174" customWidth="1"/>
    <col min="516" max="516" width="11.140625" style="174" customWidth="1"/>
    <col min="517" max="517" width="11.28515625" style="174" customWidth="1"/>
    <col min="518" max="518" width="12.28515625" style="174" customWidth="1"/>
    <col min="519" max="519" width="18" style="174" customWidth="1"/>
    <col min="520" max="768" width="9.140625" style="174"/>
    <col min="769" max="769" width="60.85546875" style="174" customWidth="1"/>
    <col min="770" max="770" width="13.42578125" style="174" customWidth="1"/>
    <col min="771" max="771" width="12.140625" style="174" customWidth="1"/>
    <col min="772" max="772" width="11.140625" style="174" customWidth="1"/>
    <col min="773" max="773" width="11.28515625" style="174" customWidth="1"/>
    <col min="774" max="774" width="12.28515625" style="174" customWidth="1"/>
    <col min="775" max="775" width="18" style="174" customWidth="1"/>
    <col min="776" max="1024" width="9.140625" style="174"/>
    <col min="1025" max="1025" width="60.85546875" style="174" customWidth="1"/>
    <col min="1026" max="1026" width="13.42578125" style="174" customWidth="1"/>
    <col min="1027" max="1027" width="12.140625" style="174" customWidth="1"/>
    <col min="1028" max="1028" width="11.140625" style="174" customWidth="1"/>
    <col min="1029" max="1029" width="11.28515625" style="174" customWidth="1"/>
    <col min="1030" max="1030" width="12.28515625" style="174" customWidth="1"/>
    <col min="1031" max="1031" width="18" style="174" customWidth="1"/>
    <col min="1032" max="1280" width="9.140625" style="174"/>
    <col min="1281" max="1281" width="60.85546875" style="174" customWidth="1"/>
    <col min="1282" max="1282" width="13.42578125" style="174" customWidth="1"/>
    <col min="1283" max="1283" width="12.140625" style="174" customWidth="1"/>
    <col min="1284" max="1284" width="11.140625" style="174" customWidth="1"/>
    <col min="1285" max="1285" width="11.28515625" style="174" customWidth="1"/>
    <col min="1286" max="1286" width="12.28515625" style="174" customWidth="1"/>
    <col min="1287" max="1287" width="18" style="174" customWidth="1"/>
    <col min="1288" max="1536" width="9.140625" style="174"/>
    <col min="1537" max="1537" width="60.85546875" style="174" customWidth="1"/>
    <col min="1538" max="1538" width="13.42578125" style="174" customWidth="1"/>
    <col min="1539" max="1539" width="12.140625" style="174" customWidth="1"/>
    <col min="1540" max="1540" width="11.140625" style="174" customWidth="1"/>
    <col min="1541" max="1541" width="11.28515625" style="174" customWidth="1"/>
    <col min="1542" max="1542" width="12.28515625" style="174" customWidth="1"/>
    <col min="1543" max="1543" width="18" style="174" customWidth="1"/>
    <col min="1544" max="1792" width="9.140625" style="174"/>
    <col min="1793" max="1793" width="60.85546875" style="174" customWidth="1"/>
    <col min="1794" max="1794" width="13.42578125" style="174" customWidth="1"/>
    <col min="1795" max="1795" width="12.140625" style="174" customWidth="1"/>
    <col min="1796" max="1796" width="11.140625" style="174" customWidth="1"/>
    <col min="1797" max="1797" width="11.28515625" style="174" customWidth="1"/>
    <col min="1798" max="1798" width="12.28515625" style="174" customWidth="1"/>
    <col min="1799" max="1799" width="18" style="174" customWidth="1"/>
    <col min="1800" max="2048" width="9.140625" style="174"/>
    <col min="2049" max="2049" width="60.85546875" style="174" customWidth="1"/>
    <col min="2050" max="2050" width="13.42578125" style="174" customWidth="1"/>
    <col min="2051" max="2051" width="12.140625" style="174" customWidth="1"/>
    <col min="2052" max="2052" width="11.140625" style="174" customWidth="1"/>
    <col min="2053" max="2053" width="11.28515625" style="174" customWidth="1"/>
    <col min="2054" max="2054" width="12.28515625" style="174" customWidth="1"/>
    <col min="2055" max="2055" width="18" style="174" customWidth="1"/>
    <col min="2056" max="2304" width="9.140625" style="174"/>
    <col min="2305" max="2305" width="60.85546875" style="174" customWidth="1"/>
    <col min="2306" max="2306" width="13.42578125" style="174" customWidth="1"/>
    <col min="2307" max="2307" width="12.140625" style="174" customWidth="1"/>
    <col min="2308" max="2308" width="11.140625" style="174" customWidth="1"/>
    <col min="2309" max="2309" width="11.28515625" style="174" customWidth="1"/>
    <col min="2310" max="2310" width="12.28515625" style="174" customWidth="1"/>
    <col min="2311" max="2311" width="18" style="174" customWidth="1"/>
    <col min="2312" max="2560" width="9.140625" style="174"/>
    <col min="2561" max="2561" width="60.85546875" style="174" customWidth="1"/>
    <col min="2562" max="2562" width="13.42578125" style="174" customWidth="1"/>
    <col min="2563" max="2563" width="12.140625" style="174" customWidth="1"/>
    <col min="2564" max="2564" width="11.140625" style="174" customWidth="1"/>
    <col min="2565" max="2565" width="11.28515625" style="174" customWidth="1"/>
    <col min="2566" max="2566" width="12.28515625" style="174" customWidth="1"/>
    <col min="2567" max="2567" width="18" style="174" customWidth="1"/>
    <col min="2568" max="2816" width="9.140625" style="174"/>
    <col min="2817" max="2817" width="60.85546875" style="174" customWidth="1"/>
    <col min="2818" max="2818" width="13.42578125" style="174" customWidth="1"/>
    <col min="2819" max="2819" width="12.140625" style="174" customWidth="1"/>
    <col min="2820" max="2820" width="11.140625" style="174" customWidth="1"/>
    <col min="2821" max="2821" width="11.28515625" style="174" customWidth="1"/>
    <col min="2822" max="2822" width="12.28515625" style="174" customWidth="1"/>
    <col min="2823" max="2823" width="18" style="174" customWidth="1"/>
    <col min="2824" max="3072" width="9.140625" style="174"/>
    <col min="3073" max="3073" width="60.85546875" style="174" customWidth="1"/>
    <col min="3074" max="3074" width="13.42578125" style="174" customWidth="1"/>
    <col min="3075" max="3075" width="12.140625" style="174" customWidth="1"/>
    <col min="3076" max="3076" width="11.140625" style="174" customWidth="1"/>
    <col min="3077" max="3077" width="11.28515625" style="174" customWidth="1"/>
    <col min="3078" max="3078" width="12.28515625" style="174" customWidth="1"/>
    <col min="3079" max="3079" width="18" style="174" customWidth="1"/>
    <col min="3080" max="3328" width="9.140625" style="174"/>
    <col min="3329" max="3329" width="60.85546875" style="174" customWidth="1"/>
    <col min="3330" max="3330" width="13.42578125" style="174" customWidth="1"/>
    <col min="3331" max="3331" width="12.140625" style="174" customWidth="1"/>
    <col min="3332" max="3332" width="11.140625" style="174" customWidth="1"/>
    <col min="3333" max="3333" width="11.28515625" style="174" customWidth="1"/>
    <col min="3334" max="3334" width="12.28515625" style="174" customWidth="1"/>
    <col min="3335" max="3335" width="18" style="174" customWidth="1"/>
    <col min="3336" max="3584" width="9.140625" style="174"/>
    <col min="3585" max="3585" width="60.85546875" style="174" customWidth="1"/>
    <col min="3586" max="3586" width="13.42578125" style="174" customWidth="1"/>
    <col min="3587" max="3587" width="12.140625" style="174" customWidth="1"/>
    <col min="3588" max="3588" width="11.140625" style="174" customWidth="1"/>
    <col min="3589" max="3589" width="11.28515625" style="174" customWidth="1"/>
    <col min="3590" max="3590" width="12.28515625" style="174" customWidth="1"/>
    <col min="3591" max="3591" width="18" style="174" customWidth="1"/>
    <col min="3592" max="3840" width="9.140625" style="174"/>
    <col min="3841" max="3841" width="60.85546875" style="174" customWidth="1"/>
    <col min="3842" max="3842" width="13.42578125" style="174" customWidth="1"/>
    <col min="3843" max="3843" width="12.140625" style="174" customWidth="1"/>
    <col min="3844" max="3844" width="11.140625" style="174" customWidth="1"/>
    <col min="3845" max="3845" width="11.28515625" style="174" customWidth="1"/>
    <col min="3846" max="3846" width="12.28515625" style="174" customWidth="1"/>
    <col min="3847" max="3847" width="18" style="174" customWidth="1"/>
    <col min="3848" max="4096" width="9.140625" style="174"/>
    <col min="4097" max="4097" width="60.85546875" style="174" customWidth="1"/>
    <col min="4098" max="4098" width="13.42578125" style="174" customWidth="1"/>
    <col min="4099" max="4099" width="12.140625" style="174" customWidth="1"/>
    <col min="4100" max="4100" width="11.140625" style="174" customWidth="1"/>
    <col min="4101" max="4101" width="11.28515625" style="174" customWidth="1"/>
    <col min="4102" max="4102" width="12.28515625" style="174" customWidth="1"/>
    <col min="4103" max="4103" width="18" style="174" customWidth="1"/>
    <col min="4104" max="4352" width="9.140625" style="174"/>
    <col min="4353" max="4353" width="60.85546875" style="174" customWidth="1"/>
    <col min="4354" max="4354" width="13.42578125" style="174" customWidth="1"/>
    <col min="4355" max="4355" width="12.140625" style="174" customWidth="1"/>
    <col min="4356" max="4356" width="11.140625" style="174" customWidth="1"/>
    <col min="4357" max="4357" width="11.28515625" style="174" customWidth="1"/>
    <col min="4358" max="4358" width="12.28515625" style="174" customWidth="1"/>
    <col min="4359" max="4359" width="18" style="174" customWidth="1"/>
    <col min="4360" max="4608" width="9.140625" style="174"/>
    <col min="4609" max="4609" width="60.85546875" style="174" customWidth="1"/>
    <col min="4610" max="4610" width="13.42578125" style="174" customWidth="1"/>
    <col min="4611" max="4611" width="12.140625" style="174" customWidth="1"/>
    <col min="4612" max="4612" width="11.140625" style="174" customWidth="1"/>
    <col min="4613" max="4613" width="11.28515625" style="174" customWidth="1"/>
    <col min="4614" max="4614" width="12.28515625" style="174" customWidth="1"/>
    <col min="4615" max="4615" width="18" style="174" customWidth="1"/>
    <col min="4616" max="4864" width="9.140625" style="174"/>
    <col min="4865" max="4865" width="60.85546875" style="174" customWidth="1"/>
    <col min="4866" max="4866" width="13.42578125" style="174" customWidth="1"/>
    <col min="4867" max="4867" width="12.140625" style="174" customWidth="1"/>
    <col min="4868" max="4868" width="11.140625" style="174" customWidth="1"/>
    <col min="4869" max="4869" width="11.28515625" style="174" customWidth="1"/>
    <col min="4870" max="4870" width="12.28515625" style="174" customWidth="1"/>
    <col min="4871" max="4871" width="18" style="174" customWidth="1"/>
    <col min="4872" max="5120" width="9.140625" style="174"/>
    <col min="5121" max="5121" width="60.85546875" style="174" customWidth="1"/>
    <col min="5122" max="5122" width="13.42578125" style="174" customWidth="1"/>
    <col min="5123" max="5123" width="12.140625" style="174" customWidth="1"/>
    <col min="5124" max="5124" width="11.140625" style="174" customWidth="1"/>
    <col min="5125" max="5125" width="11.28515625" style="174" customWidth="1"/>
    <col min="5126" max="5126" width="12.28515625" style="174" customWidth="1"/>
    <col min="5127" max="5127" width="18" style="174" customWidth="1"/>
    <col min="5128" max="5376" width="9.140625" style="174"/>
    <col min="5377" max="5377" width="60.85546875" style="174" customWidth="1"/>
    <col min="5378" max="5378" width="13.42578125" style="174" customWidth="1"/>
    <col min="5379" max="5379" width="12.140625" style="174" customWidth="1"/>
    <col min="5380" max="5380" width="11.140625" style="174" customWidth="1"/>
    <col min="5381" max="5381" width="11.28515625" style="174" customWidth="1"/>
    <col min="5382" max="5382" width="12.28515625" style="174" customWidth="1"/>
    <col min="5383" max="5383" width="18" style="174" customWidth="1"/>
    <col min="5384" max="5632" width="9.140625" style="174"/>
    <col min="5633" max="5633" width="60.85546875" style="174" customWidth="1"/>
    <col min="5634" max="5634" width="13.42578125" style="174" customWidth="1"/>
    <col min="5635" max="5635" width="12.140625" style="174" customWidth="1"/>
    <col min="5636" max="5636" width="11.140625" style="174" customWidth="1"/>
    <col min="5637" max="5637" width="11.28515625" style="174" customWidth="1"/>
    <col min="5638" max="5638" width="12.28515625" style="174" customWidth="1"/>
    <col min="5639" max="5639" width="18" style="174" customWidth="1"/>
    <col min="5640" max="5888" width="9.140625" style="174"/>
    <col min="5889" max="5889" width="60.85546875" style="174" customWidth="1"/>
    <col min="5890" max="5890" width="13.42578125" style="174" customWidth="1"/>
    <col min="5891" max="5891" width="12.140625" style="174" customWidth="1"/>
    <col min="5892" max="5892" width="11.140625" style="174" customWidth="1"/>
    <col min="5893" max="5893" width="11.28515625" style="174" customWidth="1"/>
    <col min="5894" max="5894" width="12.28515625" style="174" customWidth="1"/>
    <col min="5895" max="5895" width="18" style="174" customWidth="1"/>
    <col min="5896" max="6144" width="9.140625" style="174"/>
    <col min="6145" max="6145" width="60.85546875" style="174" customWidth="1"/>
    <col min="6146" max="6146" width="13.42578125" style="174" customWidth="1"/>
    <col min="6147" max="6147" width="12.140625" style="174" customWidth="1"/>
    <col min="6148" max="6148" width="11.140625" style="174" customWidth="1"/>
    <col min="6149" max="6149" width="11.28515625" style="174" customWidth="1"/>
    <col min="6150" max="6150" width="12.28515625" style="174" customWidth="1"/>
    <col min="6151" max="6151" width="18" style="174" customWidth="1"/>
    <col min="6152" max="6400" width="9.140625" style="174"/>
    <col min="6401" max="6401" width="60.85546875" style="174" customWidth="1"/>
    <col min="6402" max="6402" width="13.42578125" style="174" customWidth="1"/>
    <col min="6403" max="6403" width="12.140625" style="174" customWidth="1"/>
    <col min="6404" max="6404" width="11.140625" style="174" customWidth="1"/>
    <col min="6405" max="6405" width="11.28515625" style="174" customWidth="1"/>
    <col min="6406" max="6406" width="12.28515625" style="174" customWidth="1"/>
    <col min="6407" max="6407" width="18" style="174" customWidth="1"/>
    <col min="6408" max="6656" width="9.140625" style="174"/>
    <col min="6657" max="6657" width="60.85546875" style="174" customWidth="1"/>
    <col min="6658" max="6658" width="13.42578125" style="174" customWidth="1"/>
    <col min="6659" max="6659" width="12.140625" style="174" customWidth="1"/>
    <col min="6660" max="6660" width="11.140625" style="174" customWidth="1"/>
    <col min="6661" max="6661" width="11.28515625" style="174" customWidth="1"/>
    <col min="6662" max="6662" width="12.28515625" style="174" customWidth="1"/>
    <col min="6663" max="6663" width="18" style="174" customWidth="1"/>
    <col min="6664" max="6912" width="9.140625" style="174"/>
    <col min="6913" max="6913" width="60.85546875" style="174" customWidth="1"/>
    <col min="6914" max="6914" width="13.42578125" style="174" customWidth="1"/>
    <col min="6915" max="6915" width="12.140625" style="174" customWidth="1"/>
    <col min="6916" max="6916" width="11.140625" style="174" customWidth="1"/>
    <col min="6917" max="6917" width="11.28515625" style="174" customWidth="1"/>
    <col min="6918" max="6918" width="12.28515625" style="174" customWidth="1"/>
    <col min="6919" max="6919" width="18" style="174" customWidth="1"/>
    <col min="6920" max="7168" width="9.140625" style="174"/>
    <col min="7169" max="7169" width="60.85546875" style="174" customWidth="1"/>
    <col min="7170" max="7170" width="13.42578125" style="174" customWidth="1"/>
    <col min="7171" max="7171" width="12.140625" style="174" customWidth="1"/>
    <col min="7172" max="7172" width="11.140625" style="174" customWidth="1"/>
    <col min="7173" max="7173" width="11.28515625" style="174" customWidth="1"/>
    <col min="7174" max="7174" width="12.28515625" style="174" customWidth="1"/>
    <col min="7175" max="7175" width="18" style="174" customWidth="1"/>
    <col min="7176" max="7424" width="9.140625" style="174"/>
    <col min="7425" max="7425" width="60.85546875" style="174" customWidth="1"/>
    <col min="7426" max="7426" width="13.42578125" style="174" customWidth="1"/>
    <col min="7427" max="7427" width="12.140625" style="174" customWidth="1"/>
    <col min="7428" max="7428" width="11.140625" style="174" customWidth="1"/>
    <col min="7429" max="7429" width="11.28515625" style="174" customWidth="1"/>
    <col min="7430" max="7430" width="12.28515625" style="174" customWidth="1"/>
    <col min="7431" max="7431" width="18" style="174" customWidth="1"/>
    <col min="7432" max="7680" width="9.140625" style="174"/>
    <col min="7681" max="7681" width="60.85546875" style="174" customWidth="1"/>
    <col min="7682" max="7682" width="13.42578125" style="174" customWidth="1"/>
    <col min="7683" max="7683" width="12.140625" style="174" customWidth="1"/>
    <col min="7684" max="7684" width="11.140625" style="174" customWidth="1"/>
    <col min="7685" max="7685" width="11.28515625" style="174" customWidth="1"/>
    <col min="7686" max="7686" width="12.28515625" style="174" customWidth="1"/>
    <col min="7687" max="7687" width="18" style="174" customWidth="1"/>
    <col min="7688" max="7936" width="9.140625" style="174"/>
    <col min="7937" max="7937" width="60.85546875" style="174" customWidth="1"/>
    <col min="7938" max="7938" width="13.42578125" style="174" customWidth="1"/>
    <col min="7939" max="7939" width="12.140625" style="174" customWidth="1"/>
    <col min="7940" max="7940" width="11.140625" style="174" customWidth="1"/>
    <col min="7941" max="7941" width="11.28515625" style="174" customWidth="1"/>
    <col min="7942" max="7942" width="12.28515625" style="174" customWidth="1"/>
    <col min="7943" max="7943" width="18" style="174" customWidth="1"/>
    <col min="7944" max="8192" width="9.140625" style="174"/>
    <col min="8193" max="8193" width="60.85546875" style="174" customWidth="1"/>
    <col min="8194" max="8194" width="13.42578125" style="174" customWidth="1"/>
    <col min="8195" max="8195" width="12.140625" style="174" customWidth="1"/>
    <col min="8196" max="8196" width="11.140625" style="174" customWidth="1"/>
    <col min="8197" max="8197" width="11.28515625" style="174" customWidth="1"/>
    <col min="8198" max="8198" width="12.28515625" style="174" customWidth="1"/>
    <col min="8199" max="8199" width="18" style="174" customWidth="1"/>
    <col min="8200" max="8448" width="9.140625" style="174"/>
    <col min="8449" max="8449" width="60.85546875" style="174" customWidth="1"/>
    <col min="8450" max="8450" width="13.42578125" style="174" customWidth="1"/>
    <col min="8451" max="8451" width="12.140625" style="174" customWidth="1"/>
    <col min="8452" max="8452" width="11.140625" style="174" customWidth="1"/>
    <col min="8453" max="8453" width="11.28515625" style="174" customWidth="1"/>
    <col min="8454" max="8454" width="12.28515625" style="174" customWidth="1"/>
    <col min="8455" max="8455" width="18" style="174" customWidth="1"/>
    <col min="8456" max="8704" width="9.140625" style="174"/>
    <col min="8705" max="8705" width="60.85546875" style="174" customWidth="1"/>
    <col min="8706" max="8706" width="13.42578125" style="174" customWidth="1"/>
    <col min="8707" max="8707" width="12.140625" style="174" customWidth="1"/>
    <col min="8708" max="8708" width="11.140625" style="174" customWidth="1"/>
    <col min="8709" max="8709" width="11.28515625" style="174" customWidth="1"/>
    <col min="8710" max="8710" width="12.28515625" style="174" customWidth="1"/>
    <col min="8711" max="8711" width="18" style="174" customWidth="1"/>
    <col min="8712" max="8960" width="9.140625" style="174"/>
    <col min="8961" max="8961" width="60.85546875" style="174" customWidth="1"/>
    <col min="8962" max="8962" width="13.42578125" style="174" customWidth="1"/>
    <col min="8963" max="8963" width="12.140625" style="174" customWidth="1"/>
    <col min="8964" max="8964" width="11.140625" style="174" customWidth="1"/>
    <col min="8965" max="8965" width="11.28515625" style="174" customWidth="1"/>
    <col min="8966" max="8966" width="12.28515625" style="174" customWidth="1"/>
    <col min="8967" max="8967" width="18" style="174" customWidth="1"/>
    <col min="8968" max="9216" width="9.140625" style="174"/>
    <col min="9217" max="9217" width="60.85546875" style="174" customWidth="1"/>
    <col min="9218" max="9218" width="13.42578125" style="174" customWidth="1"/>
    <col min="9219" max="9219" width="12.140625" style="174" customWidth="1"/>
    <col min="9220" max="9220" width="11.140625" style="174" customWidth="1"/>
    <col min="9221" max="9221" width="11.28515625" style="174" customWidth="1"/>
    <col min="9222" max="9222" width="12.28515625" style="174" customWidth="1"/>
    <col min="9223" max="9223" width="18" style="174" customWidth="1"/>
    <col min="9224" max="9472" width="9.140625" style="174"/>
    <col min="9473" max="9473" width="60.85546875" style="174" customWidth="1"/>
    <col min="9474" max="9474" width="13.42578125" style="174" customWidth="1"/>
    <col min="9475" max="9475" width="12.140625" style="174" customWidth="1"/>
    <col min="9476" max="9476" width="11.140625" style="174" customWidth="1"/>
    <col min="9477" max="9477" width="11.28515625" style="174" customWidth="1"/>
    <col min="9478" max="9478" width="12.28515625" style="174" customWidth="1"/>
    <col min="9479" max="9479" width="18" style="174" customWidth="1"/>
    <col min="9480" max="9728" width="9.140625" style="174"/>
    <col min="9729" max="9729" width="60.85546875" style="174" customWidth="1"/>
    <col min="9730" max="9730" width="13.42578125" style="174" customWidth="1"/>
    <col min="9731" max="9731" width="12.140625" style="174" customWidth="1"/>
    <col min="9732" max="9732" width="11.140625" style="174" customWidth="1"/>
    <col min="9733" max="9733" width="11.28515625" style="174" customWidth="1"/>
    <col min="9734" max="9734" width="12.28515625" style="174" customWidth="1"/>
    <col min="9735" max="9735" width="18" style="174" customWidth="1"/>
    <col min="9736" max="9984" width="9.140625" style="174"/>
    <col min="9985" max="9985" width="60.85546875" style="174" customWidth="1"/>
    <col min="9986" max="9986" width="13.42578125" style="174" customWidth="1"/>
    <col min="9987" max="9987" width="12.140625" style="174" customWidth="1"/>
    <col min="9988" max="9988" width="11.140625" style="174" customWidth="1"/>
    <col min="9989" max="9989" width="11.28515625" style="174" customWidth="1"/>
    <col min="9990" max="9990" width="12.28515625" style="174" customWidth="1"/>
    <col min="9991" max="9991" width="18" style="174" customWidth="1"/>
    <col min="9992" max="10240" width="9.140625" style="174"/>
    <col min="10241" max="10241" width="60.85546875" style="174" customWidth="1"/>
    <col min="10242" max="10242" width="13.42578125" style="174" customWidth="1"/>
    <col min="10243" max="10243" width="12.140625" style="174" customWidth="1"/>
    <col min="10244" max="10244" width="11.140625" style="174" customWidth="1"/>
    <col min="10245" max="10245" width="11.28515625" style="174" customWidth="1"/>
    <col min="10246" max="10246" width="12.28515625" style="174" customWidth="1"/>
    <col min="10247" max="10247" width="18" style="174" customWidth="1"/>
    <col min="10248" max="10496" width="9.140625" style="174"/>
    <col min="10497" max="10497" width="60.85546875" style="174" customWidth="1"/>
    <col min="10498" max="10498" width="13.42578125" style="174" customWidth="1"/>
    <col min="10499" max="10499" width="12.140625" style="174" customWidth="1"/>
    <col min="10500" max="10500" width="11.140625" style="174" customWidth="1"/>
    <col min="10501" max="10501" width="11.28515625" style="174" customWidth="1"/>
    <col min="10502" max="10502" width="12.28515625" style="174" customWidth="1"/>
    <col min="10503" max="10503" width="18" style="174" customWidth="1"/>
    <col min="10504" max="10752" width="9.140625" style="174"/>
    <col min="10753" max="10753" width="60.85546875" style="174" customWidth="1"/>
    <col min="10754" max="10754" width="13.42578125" style="174" customWidth="1"/>
    <col min="10755" max="10755" width="12.140625" style="174" customWidth="1"/>
    <col min="10756" max="10756" width="11.140625" style="174" customWidth="1"/>
    <col min="10757" max="10757" width="11.28515625" style="174" customWidth="1"/>
    <col min="10758" max="10758" width="12.28515625" style="174" customWidth="1"/>
    <col min="10759" max="10759" width="18" style="174" customWidth="1"/>
    <col min="10760" max="11008" width="9.140625" style="174"/>
    <col min="11009" max="11009" width="60.85546875" style="174" customWidth="1"/>
    <col min="11010" max="11010" width="13.42578125" style="174" customWidth="1"/>
    <col min="11011" max="11011" width="12.140625" style="174" customWidth="1"/>
    <col min="11012" max="11012" width="11.140625" style="174" customWidth="1"/>
    <col min="11013" max="11013" width="11.28515625" style="174" customWidth="1"/>
    <col min="11014" max="11014" width="12.28515625" style="174" customWidth="1"/>
    <col min="11015" max="11015" width="18" style="174" customWidth="1"/>
    <col min="11016" max="11264" width="9.140625" style="174"/>
    <col min="11265" max="11265" width="60.85546875" style="174" customWidth="1"/>
    <col min="11266" max="11266" width="13.42578125" style="174" customWidth="1"/>
    <col min="11267" max="11267" width="12.140625" style="174" customWidth="1"/>
    <col min="11268" max="11268" width="11.140625" style="174" customWidth="1"/>
    <col min="11269" max="11269" width="11.28515625" style="174" customWidth="1"/>
    <col min="11270" max="11270" width="12.28515625" style="174" customWidth="1"/>
    <col min="11271" max="11271" width="18" style="174" customWidth="1"/>
    <col min="11272" max="11520" width="9.140625" style="174"/>
    <col min="11521" max="11521" width="60.85546875" style="174" customWidth="1"/>
    <col min="11522" max="11522" width="13.42578125" style="174" customWidth="1"/>
    <col min="11523" max="11523" width="12.140625" style="174" customWidth="1"/>
    <col min="11524" max="11524" width="11.140625" style="174" customWidth="1"/>
    <col min="11525" max="11525" width="11.28515625" style="174" customWidth="1"/>
    <col min="11526" max="11526" width="12.28515625" style="174" customWidth="1"/>
    <col min="11527" max="11527" width="18" style="174" customWidth="1"/>
    <col min="11528" max="11776" width="9.140625" style="174"/>
    <col min="11777" max="11777" width="60.85546875" style="174" customWidth="1"/>
    <col min="11778" max="11778" width="13.42578125" style="174" customWidth="1"/>
    <col min="11779" max="11779" width="12.140625" style="174" customWidth="1"/>
    <col min="11780" max="11780" width="11.140625" style="174" customWidth="1"/>
    <col min="11781" max="11781" width="11.28515625" style="174" customWidth="1"/>
    <col min="11782" max="11782" width="12.28515625" style="174" customWidth="1"/>
    <col min="11783" max="11783" width="18" style="174" customWidth="1"/>
    <col min="11784" max="12032" width="9.140625" style="174"/>
    <col min="12033" max="12033" width="60.85546875" style="174" customWidth="1"/>
    <col min="12034" max="12034" width="13.42578125" style="174" customWidth="1"/>
    <col min="12035" max="12035" width="12.140625" style="174" customWidth="1"/>
    <col min="12036" max="12036" width="11.140625" style="174" customWidth="1"/>
    <col min="12037" max="12037" width="11.28515625" style="174" customWidth="1"/>
    <col min="12038" max="12038" width="12.28515625" style="174" customWidth="1"/>
    <col min="12039" max="12039" width="18" style="174" customWidth="1"/>
    <col min="12040" max="12288" width="9.140625" style="174"/>
    <col min="12289" max="12289" width="60.85546875" style="174" customWidth="1"/>
    <col min="12290" max="12290" width="13.42578125" style="174" customWidth="1"/>
    <col min="12291" max="12291" width="12.140625" style="174" customWidth="1"/>
    <col min="12292" max="12292" width="11.140625" style="174" customWidth="1"/>
    <col min="12293" max="12293" width="11.28515625" style="174" customWidth="1"/>
    <col min="12294" max="12294" width="12.28515625" style="174" customWidth="1"/>
    <col min="12295" max="12295" width="18" style="174" customWidth="1"/>
    <col min="12296" max="12544" width="9.140625" style="174"/>
    <col min="12545" max="12545" width="60.85546875" style="174" customWidth="1"/>
    <col min="12546" max="12546" width="13.42578125" style="174" customWidth="1"/>
    <col min="12547" max="12547" width="12.140625" style="174" customWidth="1"/>
    <col min="12548" max="12548" width="11.140625" style="174" customWidth="1"/>
    <col min="12549" max="12549" width="11.28515625" style="174" customWidth="1"/>
    <col min="12550" max="12550" width="12.28515625" style="174" customWidth="1"/>
    <col min="12551" max="12551" width="18" style="174" customWidth="1"/>
    <col min="12552" max="12800" width="9.140625" style="174"/>
    <col min="12801" max="12801" width="60.85546875" style="174" customWidth="1"/>
    <col min="12802" max="12802" width="13.42578125" style="174" customWidth="1"/>
    <col min="12803" max="12803" width="12.140625" style="174" customWidth="1"/>
    <col min="12804" max="12804" width="11.140625" style="174" customWidth="1"/>
    <col min="12805" max="12805" width="11.28515625" style="174" customWidth="1"/>
    <col min="12806" max="12806" width="12.28515625" style="174" customWidth="1"/>
    <col min="12807" max="12807" width="18" style="174" customWidth="1"/>
    <col min="12808" max="13056" width="9.140625" style="174"/>
    <col min="13057" max="13057" width="60.85546875" style="174" customWidth="1"/>
    <col min="13058" max="13058" width="13.42578125" style="174" customWidth="1"/>
    <col min="13059" max="13059" width="12.140625" style="174" customWidth="1"/>
    <col min="13060" max="13060" width="11.140625" style="174" customWidth="1"/>
    <col min="13061" max="13061" width="11.28515625" style="174" customWidth="1"/>
    <col min="13062" max="13062" width="12.28515625" style="174" customWidth="1"/>
    <col min="13063" max="13063" width="18" style="174" customWidth="1"/>
    <col min="13064" max="13312" width="9.140625" style="174"/>
    <col min="13313" max="13313" width="60.85546875" style="174" customWidth="1"/>
    <col min="13314" max="13314" width="13.42578125" style="174" customWidth="1"/>
    <col min="13315" max="13315" width="12.140625" style="174" customWidth="1"/>
    <col min="13316" max="13316" width="11.140625" style="174" customWidth="1"/>
    <col min="13317" max="13317" width="11.28515625" style="174" customWidth="1"/>
    <col min="13318" max="13318" width="12.28515625" style="174" customWidth="1"/>
    <col min="13319" max="13319" width="18" style="174" customWidth="1"/>
    <col min="13320" max="13568" width="9.140625" style="174"/>
    <col min="13569" max="13569" width="60.85546875" style="174" customWidth="1"/>
    <col min="13570" max="13570" width="13.42578125" style="174" customWidth="1"/>
    <col min="13571" max="13571" width="12.140625" style="174" customWidth="1"/>
    <col min="13572" max="13572" width="11.140625" style="174" customWidth="1"/>
    <col min="13573" max="13573" width="11.28515625" style="174" customWidth="1"/>
    <col min="13574" max="13574" width="12.28515625" style="174" customWidth="1"/>
    <col min="13575" max="13575" width="18" style="174" customWidth="1"/>
    <col min="13576" max="13824" width="9.140625" style="174"/>
    <col min="13825" max="13825" width="60.85546875" style="174" customWidth="1"/>
    <col min="13826" max="13826" width="13.42578125" style="174" customWidth="1"/>
    <col min="13827" max="13827" width="12.140625" style="174" customWidth="1"/>
    <col min="13828" max="13828" width="11.140625" style="174" customWidth="1"/>
    <col min="13829" max="13829" width="11.28515625" style="174" customWidth="1"/>
    <col min="13830" max="13830" width="12.28515625" style="174" customWidth="1"/>
    <col min="13831" max="13831" width="18" style="174" customWidth="1"/>
    <col min="13832" max="14080" width="9.140625" style="174"/>
    <col min="14081" max="14081" width="60.85546875" style="174" customWidth="1"/>
    <col min="14082" max="14082" width="13.42578125" style="174" customWidth="1"/>
    <col min="14083" max="14083" width="12.140625" style="174" customWidth="1"/>
    <col min="14084" max="14084" width="11.140625" style="174" customWidth="1"/>
    <col min="14085" max="14085" width="11.28515625" style="174" customWidth="1"/>
    <col min="14086" max="14086" width="12.28515625" style="174" customWidth="1"/>
    <col min="14087" max="14087" width="18" style="174" customWidth="1"/>
    <col min="14088" max="14336" width="9.140625" style="174"/>
    <col min="14337" max="14337" width="60.85546875" style="174" customWidth="1"/>
    <col min="14338" max="14338" width="13.42578125" style="174" customWidth="1"/>
    <col min="14339" max="14339" width="12.140625" style="174" customWidth="1"/>
    <col min="14340" max="14340" width="11.140625" style="174" customWidth="1"/>
    <col min="14341" max="14341" width="11.28515625" style="174" customWidth="1"/>
    <col min="14342" max="14342" width="12.28515625" style="174" customWidth="1"/>
    <col min="14343" max="14343" width="18" style="174" customWidth="1"/>
    <col min="14344" max="14592" width="9.140625" style="174"/>
    <col min="14593" max="14593" width="60.85546875" style="174" customWidth="1"/>
    <col min="14594" max="14594" width="13.42578125" style="174" customWidth="1"/>
    <col min="14595" max="14595" width="12.140625" style="174" customWidth="1"/>
    <col min="14596" max="14596" width="11.140625" style="174" customWidth="1"/>
    <col min="14597" max="14597" width="11.28515625" style="174" customWidth="1"/>
    <col min="14598" max="14598" width="12.28515625" style="174" customWidth="1"/>
    <col min="14599" max="14599" width="18" style="174" customWidth="1"/>
    <col min="14600" max="14848" width="9.140625" style="174"/>
    <col min="14849" max="14849" width="60.85546875" style="174" customWidth="1"/>
    <col min="14850" max="14850" width="13.42578125" style="174" customWidth="1"/>
    <col min="14851" max="14851" width="12.140625" style="174" customWidth="1"/>
    <col min="14852" max="14852" width="11.140625" style="174" customWidth="1"/>
    <col min="14853" max="14853" width="11.28515625" style="174" customWidth="1"/>
    <col min="14854" max="14854" width="12.28515625" style="174" customWidth="1"/>
    <col min="14855" max="14855" width="18" style="174" customWidth="1"/>
    <col min="14856" max="15104" width="9.140625" style="174"/>
    <col min="15105" max="15105" width="60.85546875" style="174" customWidth="1"/>
    <col min="15106" max="15106" width="13.42578125" style="174" customWidth="1"/>
    <col min="15107" max="15107" width="12.140625" style="174" customWidth="1"/>
    <col min="15108" max="15108" width="11.140625" style="174" customWidth="1"/>
    <col min="15109" max="15109" width="11.28515625" style="174" customWidth="1"/>
    <col min="15110" max="15110" width="12.28515625" style="174" customWidth="1"/>
    <col min="15111" max="15111" width="18" style="174" customWidth="1"/>
    <col min="15112" max="15360" width="9.140625" style="174"/>
    <col min="15361" max="15361" width="60.85546875" style="174" customWidth="1"/>
    <col min="15362" max="15362" width="13.42578125" style="174" customWidth="1"/>
    <col min="15363" max="15363" width="12.140625" style="174" customWidth="1"/>
    <col min="15364" max="15364" width="11.140625" style="174" customWidth="1"/>
    <col min="15365" max="15365" width="11.28515625" style="174" customWidth="1"/>
    <col min="15366" max="15366" width="12.28515625" style="174" customWidth="1"/>
    <col min="15367" max="15367" width="18" style="174" customWidth="1"/>
    <col min="15368" max="15616" width="9.140625" style="174"/>
    <col min="15617" max="15617" width="60.85546875" style="174" customWidth="1"/>
    <col min="15618" max="15618" width="13.42578125" style="174" customWidth="1"/>
    <col min="15619" max="15619" width="12.140625" style="174" customWidth="1"/>
    <col min="15620" max="15620" width="11.140625" style="174" customWidth="1"/>
    <col min="15621" max="15621" width="11.28515625" style="174" customWidth="1"/>
    <col min="15622" max="15622" width="12.28515625" style="174" customWidth="1"/>
    <col min="15623" max="15623" width="18" style="174" customWidth="1"/>
    <col min="15624" max="15872" width="9.140625" style="174"/>
    <col min="15873" max="15873" width="60.85546875" style="174" customWidth="1"/>
    <col min="15874" max="15874" width="13.42578125" style="174" customWidth="1"/>
    <col min="15875" max="15875" width="12.140625" style="174" customWidth="1"/>
    <col min="15876" max="15876" width="11.140625" style="174" customWidth="1"/>
    <col min="15877" max="15877" width="11.28515625" style="174" customWidth="1"/>
    <col min="15878" max="15878" width="12.28515625" style="174" customWidth="1"/>
    <col min="15879" max="15879" width="18" style="174" customWidth="1"/>
    <col min="15880" max="16128" width="9.140625" style="174"/>
    <col min="16129" max="16129" width="60.85546875" style="174" customWidth="1"/>
    <col min="16130" max="16130" width="13.42578125" style="174" customWidth="1"/>
    <col min="16131" max="16131" width="12.140625" style="174" customWidth="1"/>
    <col min="16132" max="16132" width="11.140625" style="174" customWidth="1"/>
    <col min="16133" max="16133" width="11.28515625" style="174" customWidth="1"/>
    <col min="16134" max="16134" width="12.28515625" style="174" customWidth="1"/>
    <col min="16135" max="16135" width="18" style="174" customWidth="1"/>
    <col min="16136" max="16384" width="9.140625" style="174"/>
  </cols>
  <sheetData>
    <row r="3" spans="1:7" ht="48" customHeight="1" x14ac:dyDescent="0.25">
      <c r="A3" s="444" t="s">
        <v>268</v>
      </c>
      <c r="B3" s="444"/>
      <c r="C3" s="444"/>
      <c r="D3" s="444"/>
      <c r="E3" s="444"/>
      <c r="F3" s="444"/>
      <c r="G3" s="242"/>
    </row>
    <row r="4" spans="1:7" x14ac:dyDescent="0.25">
      <c r="A4" s="175"/>
      <c r="B4" s="173"/>
      <c r="C4" s="173"/>
      <c r="D4" s="173"/>
      <c r="E4" s="173"/>
      <c r="F4" s="173"/>
    </row>
    <row r="5" spans="1:7" ht="25.5" customHeight="1" x14ac:dyDescent="0.25"/>
    <row r="6" spans="1:7" x14ac:dyDescent="0.25">
      <c r="A6" s="176" t="s">
        <v>269</v>
      </c>
      <c r="B6" s="177"/>
      <c r="C6" s="178" t="s">
        <v>395</v>
      </c>
      <c r="D6" s="178" t="s">
        <v>400</v>
      </c>
      <c r="E6" s="178" t="s">
        <v>402</v>
      </c>
      <c r="F6" s="178" t="s">
        <v>403</v>
      </c>
    </row>
    <row r="7" spans="1:7" x14ac:dyDescent="0.25">
      <c r="A7" s="179" t="s">
        <v>270</v>
      </c>
      <c r="B7" s="180"/>
      <c r="C7" s="181">
        <v>31730000</v>
      </c>
      <c r="D7" s="181">
        <v>31730000</v>
      </c>
      <c r="E7" s="181">
        <v>31730000</v>
      </c>
      <c r="F7" s="181">
        <v>31730000</v>
      </c>
    </row>
    <row r="8" spans="1:7" ht="31.5" x14ac:dyDescent="0.25">
      <c r="A8" s="179" t="s">
        <v>271</v>
      </c>
      <c r="B8" s="180"/>
      <c r="C8" s="182"/>
      <c r="D8" s="182"/>
      <c r="E8" s="182"/>
      <c r="F8" s="182"/>
    </row>
    <row r="9" spans="1:7" ht="31.5" x14ac:dyDescent="0.25">
      <c r="A9" s="179" t="s">
        <v>272</v>
      </c>
      <c r="B9" s="180"/>
      <c r="C9" s="182"/>
      <c r="D9" s="182"/>
      <c r="E9" s="182"/>
      <c r="F9" s="182"/>
    </row>
    <row r="10" spans="1:7" ht="63" x14ac:dyDescent="0.25">
      <c r="A10" s="179" t="s">
        <v>273</v>
      </c>
      <c r="B10" s="180"/>
      <c r="C10" s="182"/>
      <c r="D10" s="182"/>
      <c r="E10" s="182"/>
      <c r="F10" s="182"/>
    </row>
    <row r="11" spans="1:7" x14ac:dyDescent="0.25">
      <c r="A11" s="179" t="s">
        <v>274</v>
      </c>
      <c r="B11" s="180"/>
      <c r="C11" s="182">
        <f>'2.sz.tábla'!D39</f>
        <v>980000</v>
      </c>
      <c r="D11" s="182">
        <v>980000</v>
      </c>
      <c r="E11" s="182">
        <v>980000</v>
      </c>
      <c r="F11" s="182">
        <v>980000</v>
      </c>
    </row>
    <row r="12" spans="1:7" ht="31.5" x14ac:dyDescent="0.25">
      <c r="A12" s="179" t="s">
        <v>275</v>
      </c>
      <c r="B12" s="180"/>
      <c r="C12" s="182"/>
      <c r="D12" s="182"/>
      <c r="E12" s="182"/>
      <c r="F12" s="182"/>
    </row>
    <row r="13" spans="1:7" x14ac:dyDescent="0.25">
      <c r="A13" s="179" t="s">
        <v>63</v>
      </c>
      <c r="B13" s="180"/>
      <c r="C13" s="182">
        <f>SUM(C7:C12)</f>
        <v>32710000</v>
      </c>
      <c r="D13" s="182">
        <f>SUM(D7:D12)</f>
        <v>32710000</v>
      </c>
      <c r="E13" s="182">
        <f>SUM(E7:E12)</f>
        <v>32710000</v>
      </c>
      <c r="F13" s="182">
        <f>SUM(F7:F12)</f>
        <v>32710000</v>
      </c>
    </row>
    <row r="14" spans="1:7" s="186" customFormat="1" ht="31.5" x14ac:dyDescent="0.25">
      <c r="A14" s="183" t="s">
        <v>276</v>
      </c>
      <c r="B14" s="184"/>
      <c r="C14" s="185">
        <f>C13*0.5</f>
        <v>16355000</v>
      </c>
      <c r="D14" s="185">
        <f>D13*0.5</f>
        <v>16355000</v>
      </c>
      <c r="E14" s="185">
        <f>E13*0.5</f>
        <v>16355000</v>
      </c>
      <c r="F14" s="185">
        <f>F13*0.5</f>
        <v>16355000</v>
      </c>
    </row>
    <row r="16" spans="1:7" ht="47.25" x14ac:dyDescent="0.25">
      <c r="A16" s="183" t="s">
        <v>277</v>
      </c>
      <c r="B16" s="187" t="s">
        <v>278</v>
      </c>
      <c r="C16" s="178" t="s">
        <v>395</v>
      </c>
      <c r="D16" s="178" t="s">
        <v>400</v>
      </c>
      <c r="E16" s="178" t="s">
        <v>402</v>
      </c>
      <c r="F16" s="178" t="s">
        <v>403</v>
      </c>
    </row>
    <row r="17" spans="1:6" x14ac:dyDescent="0.25">
      <c r="A17" s="183" t="s">
        <v>63</v>
      </c>
      <c r="B17" s="318"/>
      <c r="C17" s="185">
        <v>0</v>
      </c>
      <c r="D17" s="185">
        <v>0</v>
      </c>
      <c r="E17" s="185">
        <v>0</v>
      </c>
      <c r="F17" s="185">
        <v>0</v>
      </c>
    </row>
    <row r="32" spans="1:6" x14ac:dyDescent="0.25">
      <c r="A32" s="174"/>
    </row>
    <row r="33" spans="1:1" x14ac:dyDescent="0.25">
      <c r="A33" s="174"/>
    </row>
    <row r="34" spans="1:1" x14ac:dyDescent="0.25">
      <c r="A34" s="174"/>
    </row>
    <row r="35" spans="1:1" x14ac:dyDescent="0.25">
      <c r="A35" s="174"/>
    </row>
    <row r="36" spans="1:1" x14ac:dyDescent="0.25">
      <c r="A36" s="174"/>
    </row>
    <row r="37" spans="1:1" x14ac:dyDescent="0.25">
      <c r="A37" s="174"/>
    </row>
    <row r="38" spans="1:1" x14ac:dyDescent="0.25">
      <c r="A38" s="174"/>
    </row>
    <row r="39" spans="1:1" x14ac:dyDescent="0.25">
      <c r="A39" s="174"/>
    </row>
    <row r="40" spans="1:1" x14ac:dyDescent="0.25">
      <c r="A40" s="174"/>
    </row>
    <row r="41" spans="1:1" x14ac:dyDescent="0.25">
      <c r="A41" s="174"/>
    </row>
    <row r="42" spans="1:1" x14ac:dyDescent="0.25">
      <c r="A42" s="174"/>
    </row>
    <row r="44" spans="1:1" x14ac:dyDescent="0.25">
      <c r="A44" s="174"/>
    </row>
    <row r="45" spans="1:1" x14ac:dyDescent="0.25">
      <c r="A45" s="174"/>
    </row>
    <row r="46" spans="1:1" x14ac:dyDescent="0.25">
      <c r="A46" s="174"/>
    </row>
    <row r="47" spans="1:1" x14ac:dyDescent="0.25">
      <c r="A47" s="174"/>
    </row>
    <row r="48" spans="1:1" x14ac:dyDescent="0.25">
      <c r="A48" s="174"/>
    </row>
    <row r="49" spans="1:1" x14ac:dyDescent="0.25">
      <c r="A49" s="174"/>
    </row>
    <row r="50" spans="1:1" x14ac:dyDescent="0.25">
      <c r="A50" s="174"/>
    </row>
    <row r="51" spans="1:1" x14ac:dyDescent="0.25">
      <c r="A51" s="174"/>
    </row>
    <row r="52" spans="1:1" x14ac:dyDescent="0.25">
      <c r="A52" s="174"/>
    </row>
    <row r="53" spans="1:1" x14ac:dyDescent="0.25">
      <c r="A53" s="174"/>
    </row>
    <row r="54" spans="1:1" x14ac:dyDescent="0.25">
      <c r="A54" s="174"/>
    </row>
    <row r="55" spans="1:1" x14ac:dyDescent="0.25">
      <c r="A55" s="174"/>
    </row>
    <row r="56" spans="1:1" x14ac:dyDescent="0.25">
      <c r="A56" s="174"/>
    </row>
    <row r="57" spans="1:1" x14ac:dyDescent="0.25">
      <c r="A57" s="174"/>
    </row>
    <row r="58" spans="1:1" x14ac:dyDescent="0.25">
      <c r="A58" s="174"/>
    </row>
    <row r="59" spans="1:1" x14ac:dyDescent="0.25">
      <c r="A59" s="174"/>
    </row>
    <row r="60" spans="1:1" x14ac:dyDescent="0.25">
      <c r="A60" s="174"/>
    </row>
    <row r="61" spans="1:1" x14ac:dyDescent="0.25">
      <c r="A61" s="174"/>
    </row>
    <row r="63" spans="1:1" x14ac:dyDescent="0.25">
      <c r="A63" s="174"/>
    </row>
    <row r="64" spans="1:1" x14ac:dyDescent="0.25">
      <c r="A64" s="174"/>
    </row>
    <row r="65" spans="1:1" x14ac:dyDescent="0.25">
      <c r="A65" s="174"/>
    </row>
    <row r="66" spans="1:1" x14ac:dyDescent="0.25">
      <c r="A66" s="174"/>
    </row>
    <row r="67" spans="1:1" x14ac:dyDescent="0.25">
      <c r="A67" s="174"/>
    </row>
    <row r="68" spans="1:1" x14ac:dyDescent="0.25">
      <c r="A68" s="174"/>
    </row>
    <row r="69" spans="1:1" x14ac:dyDescent="0.25">
      <c r="A69" s="174"/>
    </row>
    <row r="70" spans="1:1" x14ac:dyDescent="0.25">
      <c r="A70" s="174"/>
    </row>
    <row r="71" spans="1:1" x14ac:dyDescent="0.25">
      <c r="A71" s="174"/>
    </row>
    <row r="72" spans="1:1" x14ac:dyDescent="0.25">
      <c r="A72" s="174"/>
    </row>
    <row r="73" spans="1:1" x14ac:dyDescent="0.25">
      <c r="A73" s="174"/>
    </row>
    <row r="74" spans="1:1" x14ac:dyDescent="0.25">
      <c r="A74" s="174"/>
    </row>
    <row r="75" spans="1:1" x14ac:dyDescent="0.25">
      <c r="A75" s="174"/>
    </row>
    <row r="76" spans="1:1" x14ac:dyDescent="0.25">
      <c r="A76" s="174"/>
    </row>
    <row r="77" spans="1:1" x14ac:dyDescent="0.25">
      <c r="A77" s="174"/>
    </row>
    <row r="78" spans="1:1" x14ac:dyDescent="0.25">
      <c r="A78" s="174"/>
    </row>
    <row r="79" spans="1:1" x14ac:dyDescent="0.25">
      <c r="A79" s="174"/>
    </row>
    <row r="80" spans="1:1" x14ac:dyDescent="0.25">
      <c r="A80" s="174"/>
    </row>
    <row r="81" spans="1:1" x14ac:dyDescent="0.25">
      <c r="A81" s="174"/>
    </row>
    <row r="82" spans="1:1" x14ac:dyDescent="0.25">
      <c r="A82" s="174"/>
    </row>
    <row r="83" spans="1:1" x14ac:dyDescent="0.25">
      <c r="A83" s="174"/>
    </row>
    <row r="84" spans="1:1" x14ac:dyDescent="0.25">
      <c r="A84" s="174"/>
    </row>
    <row r="85" spans="1:1" x14ac:dyDescent="0.25">
      <c r="A85" s="174"/>
    </row>
    <row r="86" spans="1:1" x14ac:dyDescent="0.25">
      <c r="A86" s="174"/>
    </row>
    <row r="87" spans="1:1" x14ac:dyDescent="0.25">
      <c r="A87" s="174"/>
    </row>
    <row r="88" spans="1:1" x14ac:dyDescent="0.25">
      <c r="A88" s="174"/>
    </row>
    <row r="89" spans="1:1" x14ac:dyDescent="0.25">
      <c r="A89" s="174"/>
    </row>
    <row r="90" spans="1:1" x14ac:dyDescent="0.25">
      <c r="A90" s="174"/>
    </row>
    <row r="91" spans="1:1" x14ac:dyDescent="0.25">
      <c r="A91" s="174"/>
    </row>
    <row r="92" spans="1:1" x14ac:dyDescent="0.25">
      <c r="A92" s="174"/>
    </row>
    <row r="93" spans="1:1" x14ac:dyDescent="0.25">
      <c r="A93" s="174"/>
    </row>
    <row r="94" spans="1:1" x14ac:dyDescent="0.25">
      <c r="A94" s="174"/>
    </row>
    <row r="95" spans="1:1" x14ac:dyDescent="0.25">
      <c r="A95" s="174"/>
    </row>
    <row r="96" spans="1:1" x14ac:dyDescent="0.25">
      <c r="A96" s="174"/>
    </row>
    <row r="97" spans="1:1" x14ac:dyDescent="0.25">
      <c r="A97" s="174"/>
    </row>
    <row r="98" spans="1:1" x14ac:dyDescent="0.25">
      <c r="A98" s="174"/>
    </row>
    <row r="99" spans="1:1" x14ac:dyDescent="0.25">
      <c r="A99" s="174"/>
    </row>
    <row r="100" spans="1:1" x14ac:dyDescent="0.25">
      <c r="A100" s="174"/>
    </row>
    <row r="101" spans="1:1" x14ac:dyDescent="0.25">
      <c r="A101" s="174"/>
    </row>
    <row r="102" spans="1:1" x14ac:dyDescent="0.25">
      <c r="A102" s="174"/>
    </row>
    <row r="103" spans="1:1" x14ac:dyDescent="0.25">
      <c r="A103" s="174"/>
    </row>
    <row r="104" spans="1:1" x14ac:dyDescent="0.25">
      <c r="A104" s="174"/>
    </row>
    <row r="105" spans="1:1" x14ac:dyDescent="0.25">
      <c r="A105" s="174"/>
    </row>
    <row r="106" spans="1:1" x14ac:dyDescent="0.25">
      <c r="A106" s="174"/>
    </row>
    <row r="107" spans="1:1" x14ac:dyDescent="0.25">
      <c r="A107" s="174"/>
    </row>
    <row r="108" spans="1:1" x14ac:dyDescent="0.25">
      <c r="A108" s="174"/>
    </row>
    <row r="109" spans="1:1" x14ac:dyDescent="0.25">
      <c r="A109" s="174"/>
    </row>
    <row r="110" spans="1:1" x14ac:dyDescent="0.25">
      <c r="A110" s="174"/>
    </row>
    <row r="111" spans="1:1" x14ac:dyDescent="0.25">
      <c r="A111" s="174"/>
    </row>
    <row r="112" spans="1:1" x14ac:dyDescent="0.25">
      <c r="A112" s="174"/>
    </row>
    <row r="113" spans="1:1" x14ac:dyDescent="0.25">
      <c r="A113" s="174"/>
    </row>
    <row r="114" spans="1:1" x14ac:dyDescent="0.25">
      <c r="A114" s="174"/>
    </row>
    <row r="115" spans="1:1" x14ac:dyDescent="0.25">
      <c r="A115" s="174"/>
    </row>
    <row r="116" spans="1:1" x14ac:dyDescent="0.25">
      <c r="A116" s="174"/>
    </row>
    <row r="117" spans="1:1" x14ac:dyDescent="0.25">
      <c r="A117" s="174"/>
    </row>
    <row r="118" spans="1:1" x14ac:dyDescent="0.25">
      <c r="A118" s="174"/>
    </row>
    <row r="119" spans="1:1" x14ac:dyDescent="0.25">
      <c r="A119" s="174"/>
    </row>
    <row r="120" spans="1:1" x14ac:dyDescent="0.25">
      <c r="A120" s="174"/>
    </row>
    <row r="121" spans="1:1" x14ac:dyDescent="0.25">
      <c r="A121" s="174"/>
    </row>
    <row r="122" spans="1:1" x14ac:dyDescent="0.25">
      <c r="A122" s="174"/>
    </row>
    <row r="123" spans="1:1" x14ac:dyDescent="0.25">
      <c r="A123" s="174"/>
    </row>
    <row r="124" spans="1:1" x14ac:dyDescent="0.25">
      <c r="A124" s="174"/>
    </row>
    <row r="125" spans="1:1" x14ac:dyDescent="0.25">
      <c r="A125" s="174"/>
    </row>
    <row r="126" spans="1:1" x14ac:dyDescent="0.25">
      <c r="A126" s="174"/>
    </row>
    <row r="127" spans="1:1" x14ac:dyDescent="0.25">
      <c r="A127" s="174"/>
    </row>
    <row r="128" spans="1:1" x14ac:dyDescent="0.25">
      <c r="A128" s="174"/>
    </row>
    <row r="129" spans="1:1" x14ac:dyDescent="0.25">
      <c r="A129" s="174"/>
    </row>
    <row r="130" spans="1:1" x14ac:dyDescent="0.25">
      <c r="A130" s="174"/>
    </row>
    <row r="131" spans="1:1" x14ac:dyDescent="0.25">
      <c r="A131" s="174"/>
    </row>
    <row r="132" spans="1:1" x14ac:dyDescent="0.25">
      <c r="A132" s="174"/>
    </row>
    <row r="133" spans="1:1" x14ac:dyDescent="0.25">
      <c r="A133" s="174"/>
    </row>
    <row r="134" spans="1:1" x14ac:dyDescent="0.25">
      <c r="A134" s="174"/>
    </row>
    <row r="135" spans="1:1" x14ac:dyDescent="0.25">
      <c r="A135" s="174"/>
    </row>
    <row r="136" spans="1:1" x14ac:dyDescent="0.25">
      <c r="A136" s="174"/>
    </row>
    <row r="137" spans="1:1" x14ac:dyDescent="0.25">
      <c r="A137" s="174"/>
    </row>
    <row r="138" spans="1:1" x14ac:dyDescent="0.25">
      <c r="A138" s="174"/>
    </row>
    <row r="139" spans="1:1" x14ac:dyDescent="0.25">
      <c r="A139" s="174"/>
    </row>
    <row r="140" spans="1:1" x14ac:dyDescent="0.25">
      <c r="A140" s="174"/>
    </row>
    <row r="141" spans="1:1" x14ac:dyDescent="0.25">
      <c r="A141" s="174"/>
    </row>
    <row r="142" spans="1:1" x14ac:dyDescent="0.25">
      <c r="A142" s="174"/>
    </row>
    <row r="143" spans="1:1" x14ac:dyDescent="0.25">
      <c r="A143" s="174"/>
    </row>
    <row r="144" spans="1:1" x14ac:dyDescent="0.25">
      <c r="A144" s="174"/>
    </row>
    <row r="145" spans="1:1" x14ac:dyDescent="0.25">
      <c r="A145" s="174"/>
    </row>
    <row r="146" spans="1:1" x14ac:dyDescent="0.25">
      <c r="A146" s="174"/>
    </row>
    <row r="147" spans="1:1" x14ac:dyDescent="0.25">
      <c r="A147" s="174"/>
    </row>
    <row r="148" spans="1:1" x14ac:dyDescent="0.25">
      <c r="A148" s="174"/>
    </row>
    <row r="149" spans="1:1" x14ac:dyDescent="0.25">
      <c r="A149" s="174"/>
    </row>
    <row r="150" spans="1:1" x14ac:dyDescent="0.25">
      <c r="A150" s="174"/>
    </row>
    <row r="151" spans="1:1" x14ac:dyDescent="0.25">
      <c r="A151" s="174"/>
    </row>
    <row r="152" spans="1:1" x14ac:dyDescent="0.25">
      <c r="A152" s="174"/>
    </row>
    <row r="153" spans="1:1" x14ac:dyDescent="0.25">
      <c r="A153" s="174"/>
    </row>
    <row r="154" spans="1:1" x14ac:dyDescent="0.25">
      <c r="A154" s="174"/>
    </row>
    <row r="155" spans="1:1" x14ac:dyDescent="0.25">
      <c r="A155" s="174"/>
    </row>
    <row r="156" spans="1:1" x14ac:dyDescent="0.25">
      <c r="A156" s="174"/>
    </row>
    <row r="157" spans="1:1" x14ac:dyDescent="0.25">
      <c r="A157" s="174"/>
    </row>
    <row r="158" spans="1:1" x14ac:dyDescent="0.25">
      <c r="A158" s="174"/>
    </row>
    <row r="159" spans="1:1" x14ac:dyDescent="0.25">
      <c r="A159" s="174"/>
    </row>
    <row r="160" spans="1:1" x14ac:dyDescent="0.25">
      <c r="A160" s="174"/>
    </row>
    <row r="161" spans="1:1" x14ac:dyDescent="0.25">
      <c r="A161" s="174"/>
    </row>
    <row r="162" spans="1:1" x14ac:dyDescent="0.25">
      <c r="A162" s="174"/>
    </row>
    <row r="163" spans="1:1" x14ac:dyDescent="0.25">
      <c r="A163" s="174"/>
    </row>
    <row r="164" spans="1:1" x14ac:dyDescent="0.25">
      <c r="A164" s="174"/>
    </row>
    <row r="165" spans="1:1" x14ac:dyDescent="0.25">
      <c r="A165" s="174"/>
    </row>
    <row r="166" spans="1:1" x14ac:dyDescent="0.25">
      <c r="A166" s="174"/>
    </row>
    <row r="167" spans="1:1" x14ac:dyDescent="0.25">
      <c r="A167" s="174"/>
    </row>
    <row r="168" spans="1:1" x14ac:dyDescent="0.25">
      <c r="A168" s="174"/>
    </row>
    <row r="169" spans="1:1" x14ac:dyDescent="0.25">
      <c r="A169" s="174"/>
    </row>
    <row r="170" spans="1:1" x14ac:dyDescent="0.25">
      <c r="A170" s="174"/>
    </row>
    <row r="171" spans="1:1" x14ac:dyDescent="0.25">
      <c r="A171" s="174"/>
    </row>
    <row r="172" spans="1:1" x14ac:dyDescent="0.25">
      <c r="A172" s="174"/>
    </row>
    <row r="173" spans="1:1" x14ac:dyDescent="0.25">
      <c r="A173" s="174"/>
    </row>
    <row r="174" spans="1:1" x14ac:dyDescent="0.25">
      <c r="A174" s="174"/>
    </row>
    <row r="175" spans="1:1" x14ac:dyDescent="0.25">
      <c r="A175" s="174"/>
    </row>
    <row r="176" spans="1:1" x14ac:dyDescent="0.25">
      <c r="A176" s="174"/>
    </row>
    <row r="177" spans="1:1" x14ac:dyDescent="0.25">
      <c r="A177" s="174"/>
    </row>
    <row r="178" spans="1:1" x14ac:dyDescent="0.25">
      <c r="A178" s="174"/>
    </row>
    <row r="179" spans="1:1" x14ac:dyDescent="0.25">
      <c r="A179" s="174"/>
    </row>
    <row r="180" spans="1:1" x14ac:dyDescent="0.25">
      <c r="A180" s="174"/>
    </row>
    <row r="181" spans="1:1" x14ac:dyDescent="0.25">
      <c r="A181" s="174"/>
    </row>
    <row r="182" spans="1:1" x14ac:dyDescent="0.25">
      <c r="A182" s="174"/>
    </row>
    <row r="183" spans="1:1" x14ac:dyDescent="0.25">
      <c r="A183" s="174"/>
    </row>
    <row r="184" spans="1:1" x14ac:dyDescent="0.25">
      <c r="A184" s="174"/>
    </row>
    <row r="185" spans="1:1" x14ac:dyDescent="0.25">
      <c r="A185" s="174"/>
    </row>
    <row r="186" spans="1:1" x14ac:dyDescent="0.25">
      <c r="A186" s="174"/>
    </row>
    <row r="187" spans="1:1" x14ac:dyDescent="0.25">
      <c r="A187" s="174"/>
    </row>
    <row r="188" spans="1:1" x14ac:dyDescent="0.25">
      <c r="A188" s="174"/>
    </row>
    <row r="189" spans="1:1" x14ac:dyDescent="0.25">
      <c r="A189" s="174"/>
    </row>
    <row r="190" spans="1:1" x14ac:dyDescent="0.25">
      <c r="A190" s="174"/>
    </row>
    <row r="191" spans="1:1" x14ac:dyDescent="0.25">
      <c r="A191" s="174"/>
    </row>
    <row r="192" spans="1:1" x14ac:dyDescent="0.25">
      <c r="A192" s="174"/>
    </row>
    <row r="193" spans="1:1" x14ac:dyDescent="0.25">
      <c r="A193" s="174"/>
    </row>
    <row r="194" spans="1:1" x14ac:dyDescent="0.25">
      <c r="A194" s="174"/>
    </row>
    <row r="195" spans="1:1" x14ac:dyDescent="0.25">
      <c r="A195" s="174"/>
    </row>
    <row r="196" spans="1:1" x14ac:dyDescent="0.25">
      <c r="A196" s="174"/>
    </row>
    <row r="197" spans="1:1" x14ac:dyDescent="0.25">
      <c r="A197" s="174"/>
    </row>
    <row r="198" spans="1:1" x14ac:dyDescent="0.25">
      <c r="A198" s="174"/>
    </row>
    <row r="199" spans="1:1" x14ac:dyDescent="0.25">
      <c r="A199" s="174"/>
    </row>
    <row r="200" spans="1:1" x14ac:dyDescent="0.25">
      <c r="A200" s="174"/>
    </row>
    <row r="201" spans="1:1" x14ac:dyDescent="0.25">
      <c r="A201" s="174"/>
    </row>
    <row r="202" spans="1:1" x14ac:dyDescent="0.25">
      <c r="A202" s="174"/>
    </row>
    <row r="203" spans="1:1" x14ac:dyDescent="0.25">
      <c r="A203" s="174"/>
    </row>
    <row r="204" spans="1:1" x14ac:dyDescent="0.25">
      <c r="A204" s="174"/>
    </row>
    <row r="205" spans="1:1" x14ac:dyDescent="0.25">
      <c r="A205" s="174"/>
    </row>
    <row r="206" spans="1:1" x14ac:dyDescent="0.25">
      <c r="A206" s="174"/>
    </row>
    <row r="207" spans="1:1" x14ac:dyDescent="0.25">
      <c r="A207" s="174"/>
    </row>
    <row r="208" spans="1:1" x14ac:dyDescent="0.25">
      <c r="A208" s="174"/>
    </row>
    <row r="209" spans="1:1" x14ac:dyDescent="0.25">
      <c r="A209" s="174"/>
    </row>
    <row r="210" spans="1:1" x14ac:dyDescent="0.25">
      <c r="A210" s="174"/>
    </row>
    <row r="211" spans="1:1" x14ac:dyDescent="0.25">
      <c r="A211" s="174"/>
    </row>
    <row r="212" spans="1:1" x14ac:dyDescent="0.25">
      <c r="A212" s="174"/>
    </row>
    <row r="213" spans="1:1" x14ac:dyDescent="0.25">
      <c r="A213" s="174"/>
    </row>
    <row r="214" spans="1:1" x14ac:dyDescent="0.25">
      <c r="A214" s="174"/>
    </row>
    <row r="215" spans="1:1" x14ac:dyDescent="0.25">
      <c r="A215" s="174"/>
    </row>
    <row r="216" spans="1:1" x14ac:dyDescent="0.25">
      <c r="A216" s="174"/>
    </row>
    <row r="217" spans="1:1" x14ac:dyDescent="0.25">
      <c r="A217" s="174"/>
    </row>
    <row r="218" spans="1:1" x14ac:dyDescent="0.25">
      <c r="A218" s="174"/>
    </row>
    <row r="219" spans="1:1" x14ac:dyDescent="0.25">
      <c r="A219" s="174"/>
    </row>
    <row r="220" spans="1:1" x14ac:dyDescent="0.25">
      <c r="A220" s="174"/>
    </row>
    <row r="221" spans="1:1" x14ac:dyDescent="0.25">
      <c r="A221" s="174"/>
    </row>
    <row r="222" spans="1:1" x14ac:dyDescent="0.25">
      <c r="A222" s="174"/>
    </row>
    <row r="223" spans="1:1" x14ac:dyDescent="0.25">
      <c r="A223" s="174"/>
    </row>
    <row r="224" spans="1:1" x14ac:dyDescent="0.25">
      <c r="A224" s="174"/>
    </row>
    <row r="225" spans="1:1" x14ac:dyDescent="0.25">
      <c r="A225" s="174"/>
    </row>
    <row r="226" spans="1:1" x14ac:dyDescent="0.25">
      <c r="A226" s="174"/>
    </row>
    <row r="227" spans="1:1" x14ac:dyDescent="0.25">
      <c r="A227" s="174"/>
    </row>
    <row r="228" spans="1:1" x14ac:dyDescent="0.25">
      <c r="A228" s="174"/>
    </row>
    <row r="229" spans="1:1" x14ac:dyDescent="0.25">
      <c r="A229" s="174"/>
    </row>
    <row r="230" spans="1:1" x14ac:dyDescent="0.25">
      <c r="A230" s="174"/>
    </row>
    <row r="231" spans="1:1" x14ac:dyDescent="0.25">
      <c r="A231" s="174"/>
    </row>
    <row r="232" spans="1:1" x14ac:dyDescent="0.25">
      <c r="A232" s="174"/>
    </row>
    <row r="233" spans="1:1" x14ac:dyDescent="0.25">
      <c r="A233" s="174"/>
    </row>
    <row r="234" spans="1:1" x14ac:dyDescent="0.25">
      <c r="A234" s="174"/>
    </row>
    <row r="235" spans="1:1" x14ac:dyDescent="0.25">
      <c r="A235" s="174"/>
    </row>
    <row r="236" spans="1:1" x14ac:dyDescent="0.25">
      <c r="A236" s="174"/>
    </row>
    <row r="237" spans="1:1" x14ac:dyDescent="0.25">
      <c r="A237" s="174"/>
    </row>
    <row r="238" spans="1:1" x14ac:dyDescent="0.25">
      <c r="A238" s="174"/>
    </row>
    <row r="239" spans="1:1" x14ac:dyDescent="0.25">
      <c r="A239" s="174"/>
    </row>
    <row r="240" spans="1:1" x14ac:dyDescent="0.25">
      <c r="A240" s="174"/>
    </row>
    <row r="241" spans="1:1" x14ac:dyDescent="0.25">
      <c r="A241" s="174"/>
    </row>
    <row r="242" spans="1:1" x14ac:dyDescent="0.25">
      <c r="A242" s="174"/>
    </row>
    <row r="243" spans="1:1" x14ac:dyDescent="0.25">
      <c r="A243" s="174"/>
    </row>
    <row r="244" spans="1:1" x14ac:dyDescent="0.25">
      <c r="A244" s="174"/>
    </row>
    <row r="245" spans="1:1" x14ac:dyDescent="0.25">
      <c r="A245" s="174"/>
    </row>
    <row r="246" spans="1:1" x14ac:dyDescent="0.25">
      <c r="A246" s="174"/>
    </row>
    <row r="247" spans="1:1" x14ac:dyDescent="0.25">
      <c r="A247" s="174"/>
    </row>
    <row r="248" spans="1:1" x14ac:dyDescent="0.25">
      <c r="A248" s="174"/>
    </row>
    <row r="249" spans="1:1" x14ac:dyDescent="0.25">
      <c r="A249" s="174"/>
    </row>
    <row r="250" spans="1:1" x14ac:dyDescent="0.25">
      <c r="A250" s="174"/>
    </row>
    <row r="251" spans="1:1" x14ac:dyDescent="0.25">
      <c r="A251" s="174"/>
    </row>
    <row r="252" spans="1:1" x14ac:dyDescent="0.25">
      <c r="A252" s="174"/>
    </row>
    <row r="253" spans="1:1" x14ac:dyDescent="0.25">
      <c r="A253" s="174"/>
    </row>
    <row r="254" spans="1:1" x14ac:dyDescent="0.25">
      <c r="A254" s="174"/>
    </row>
    <row r="255" spans="1:1" x14ac:dyDescent="0.25">
      <c r="A255" s="174"/>
    </row>
    <row r="256" spans="1:1" x14ac:dyDescent="0.25">
      <c r="A256" s="174"/>
    </row>
    <row r="257" spans="1:1" x14ac:dyDescent="0.25">
      <c r="A257" s="174"/>
    </row>
    <row r="258" spans="1:1" x14ac:dyDescent="0.25">
      <c r="A258" s="174"/>
    </row>
    <row r="259" spans="1:1" x14ac:dyDescent="0.25">
      <c r="A259" s="174"/>
    </row>
    <row r="260" spans="1:1" x14ac:dyDescent="0.25">
      <c r="A260" s="174"/>
    </row>
    <row r="261" spans="1:1" x14ac:dyDescent="0.25">
      <c r="A261" s="174"/>
    </row>
    <row r="262" spans="1:1" x14ac:dyDescent="0.25">
      <c r="A262" s="174"/>
    </row>
    <row r="263" spans="1:1" x14ac:dyDescent="0.25">
      <c r="A263" s="174"/>
    </row>
    <row r="264" spans="1:1" x14ac:dyDescent="0.25">
      <c r="A264" s="174"/>
    </row>
    <row r="265" spans="1:1" x14ac:dyDescent="0.25">
      <c r="A265" s="174"/>
    </row>
    <row r="266" spans="1:1" x14ac:dyDescent="0.25">
      <c r="A266" s="174"/>
    </row>
    <row r="267" spans="1:1" x14ac:dyDescent="0.25">
      <c r="A267" s="174"/>
    </row>
    <row r="268" spans="1:1" x14ac:dyDescent="0.25">
      <c r="A268" s="174"/>
    </row>
    <row r="269" spans="1:1" x14ac:dyDescent="0.25">
      <c r="A269" s="174"/>
    </row>
    <row r="270" spans="1:1" x14ac:dyDescent="0.25">
      <c r="A270" s="174"/>
    </row>
    <row r="271" spans="1:1" x14ac:dyDescent="0.25">
      <c r="A271" s="174"/>
    </row>
    <row r="272" spans="1:1" x14ac:dyDescent="0.25">
      <c r="A272" s="174"/>
    </row>
    <row r="273" spans="1:1" x14ac:dyDescent="0.25">
      <c r="A273" s="174"/>
    </row>
    <row r="274" spans="1:1" x14ac:dyDescent="0.25">
      <c r="A274" s="174"/>
    </row>
    <row r="275" spans="1:1" x14ac:dyDescent="0.25">
      <c r="A275" s="174"/>
    </row>
    <row r="276" spans="1:1" x14ac:dyDescent="0.25">
      <c r="A276" s="174"/>
    </row>
    <row r="277" spans="1:1" x14ac:dyDescent="0.25">
      <c r="A277" s="174"/>
    </row>
    <row r="278" spans="1:1" x14ac:dyDescent="0.25">
      <c r="A278" s="174"/>
    </row>
    <row r="279" spans="1:1" x14ac:dyDescent="0.25">
      <c r="A279" s="174"/>
    </row>
    <row r="280" spans="1:1" x14ac:dyDescent="0.25">
      <c r="A280" s="174"/>
    </row>
    <row r="281" spans="1:1" x14ac:dyDescent="0.25">
      <c r="A281" s="174"/>
    </row>
    <row r="282" spans="1:1" x14ac:dyDescent="0.25">
      <c r="A282" s="174"/>
    </row>
    <row r="283" spans="1:1" x14ac:dyDescent="0.25">
      <c r="A283" s="174"/>
    </row>
    <row r="284" spans="1:1" x14ac:dyDescent="0.25">
      <c r="A284" s="174"/>
    </row>
    <row r="285" spans="1:1" x14ac:dyDescent="0.25">
      <c r="A285" s="174"/>
    </row>
    <row r="286" spans="1:1" x14ac:dyDescent="0.25">
      <c r="A286" s="174"/>
    </row>
    <row r="287" spans="1:1" x14ac:dyDescent="0.25">
      <c r="A287" s="174"/>
    </row>
    <row r="288" spans="1:1" x14ac:dyDescent="0.25">
      <c r="A288" s="174"/>
    </row>
    <row r="289" spans="1:1" x14ac:dyDescent="0.25">
      <c r="A289" s="174"/>
    </row>
    <row r="290" spans="1:1" x14ac:dyDescent="0.25">
      <c r="A290" s="174"/>
    </row>
    <row r="291" spans="1:1" x14ac:dyDescent="0.25">
      <c r="A291" s="174"/>
    </row>
    <row r="292" spans="1:1" x14ac:dyDescent="0.25">
      <c r="A292" s="174"/>
    </row>
    <row r="293" spans="1:1" x14ac:dyDescent="0.25">
      <c r="A293" s="174"/>
    </row>
    <row r="294" spans="1:1" x14ac:dyDescent="0.25">
      <c r="A294" s="174"/>
    </row>
    <row r="295" spans="1:1" x14ac:dyDescent="0.25">
      <c r="A295" s="174"/>
    </row>
    <row r="296" spans="1:1" x14ac:dyDescent="0.25">
      <c r="A296" s="174"/>
    </row>
    <row r="297" spans="1:1" x14ac:dyDescent="0.25">
      <c r="A297" s="174"/>
    </row>
    <row r="298" spans="1:1" x14ac:dyDescent="0.25">
      <c r="A298" s="174"/>
    </row>
    <row r="299" spans="1:1" x14ac:dyDescent="0.25">
      <c r="A299" s="174"/>
    </row>
    <row r="300" spans="1:1" x14ac:dyDescent="0.25">
      <c r="A300" s="174"/>
    </row>
    <row r="301" spans="1:1" x14ac:dyDescent="0.25">
      <c r="A301" s="174"/>
    </row>
    <row r="302" spans="1:1" x14ac:dyDescent="0.25">
      <c r="A302" s="174"/>
    </row>
    <row r="303" spans="1:1" x14ac:dyDescent="0.25">
      <c r="A303" s="174"/>
    </row>
    <row r="304" spans="1:1" x14ac:dyDescent="0.25">
      <c r="A304" s="174"/>
    </row>
    <row r="305" spans="1:1" x14ac:dyDescent="0.25">
      <c r="A305" s="174"/>
    </row>
    <row r="306" spans="1:1" x14ac:dyDescent="0.25">
      <c r="A306" s="174"/>
    </row>
    <row r="307" spans="1:1" x14ac:dyDescent="0.25">
      <c r="A307" s="174"/>
    </row>
    <row r="308" spans="1:1" x14ac:dyDescent="0.25">
      <c r="A308" s="174"/>
    </row>
    <row r="309" spans="1:1" x14ac:dyDescent="0.25">
      <c r="A309" s="174"/>
    </row>
    <row r="310" spans="1:1" x14ac:dyDescent="0.25">
      <c r="A310" s="174"/>
    </row>
    <row r="311" spans="1:1" x14ac:dyDescent="0.25">
      <c r="A311" s="174"/>
    </row>
    <row r="312" spans="1:1" x14ac:dyDescent="0.25">
      <c r="A312" s="174"/>
    </row>
    <row r="313" spans="1:1" x14ac:dyDescent="0.25">
      <c r="A313" s="174"/>
    </row>
    <row r="314" spans="1:1" x14ac:dyDescent="0.25">
      <c r="A314" s="174"/>
    </row>
    <row r="315" spans="1:1" x14ac:dyDescent="0.25">
      <c r="A315" s="174"/>
    </row>
    <row r="316" spans="1:1" x14ac:dyDescent="0.25">
      <c r="A316" s="174"/>
    </row>
    <row r="317" spans="1:1" x14ac:dyDescent="0.25">
      <c r="A317" s="174"/>
    </row>
    <row r="318" spans="1:1" x14ac:dyDescent="0.25">
      <c r="A318" s="174"/>
    </row>
    <row r="319" spans="1:1" x14ac:dyDescent="0.25">
      <c r="A319" s="174"/>
    </row>
    <row r="320" spans="1:1" x14ac:dyDescent="0.25">
      <c r="A320" s="174"/>
    </row>
    <row r="321" spans="1:1" x14ac:dyDescent="0.25">
      <c r="A321" s="174"/>
    </row>
    <row r="322" spans="1:1" x14ac:dyDescent="0.25">
      <c r="A322" s="174"/>
    </row>
    <row r="323" spans="1:1" x14ac:dyDescent="0.25">
      <c r="A323" s="174"/>
    </row>
    <row r="324" spans="1:1" x14ac:dyDescent="0.25">
      <c r="A324" s="174"/>
    </row>
    <row r="325" spans="1:1" x14ac:dyDescent="0.25">
      <c r="A325" s="174"/>
    </row>
    <row r="326" spans="1:1" x14ac:dyDescent="0.25">
      <c r="A326" s="174"/>
    </row>
    <row r="327" spans="1:1" x14ac:dyDescent="0.25">
      <c r="A327" s="174"/>
    </row>
    <row r="328" spans="1:1" x14ac:dyDescent="0.25">
      <c r="A328" s="174"/>
    </row>
    <row r="329" spans="1:1" x14ac:dyDescent="0.25">
      <c r="A329" s="174"/>
    </row>
    <row r="330" spans="1:1" x14ac:dyDescent="0.25">
      <c r="A330" s="174"/>
    </row>
    <row r="331" spans="1:1" x14ac:dyDescent="0.25">
      <c r="A331" s="174"/>
    </row>
    <row r="332" spans="1:1" x14ac:dyDescent="0.25">
      <c r="A332" s="174"/>
    </row>
    <row r="333" spans="1:1" x14ac:dyDescent="0.25">
      <c r="A333" s="174"/>
    </row>
    <row r="334" spans="1:1" x14ac:dyDescent="0.25">
      <c r="A334" s="174"/>
    </row>
    <row r="335" spans="1:1" x14ac:dyDescent="0.25">
      <c r="A335" s="174"/>
    </row>
    <row r="336" spans="1:1" x14ac:dyDescent="0.25">
      <c r="A336" s="174"/>
    </row>
    <row r="337" spans="1:1" x14ac:dyDescent="0.25">
      <c r="A337" s="174"/>
    </row>
    <row r="338" spans="1:1" x14ac:dyDescent="0.25">
      <c r="A338" s="174"/>
    </row>
    <row r="339" spans="1:1" x14ac:dyDescent="0.25">
      <c r="A339" s="174"/>
    </row>
  </sheetData>
  <mergeCells count="1">
    <mergeCell ref="A3:F3"/>
  </mergeCells>
  <pageMargins left="0.7" right="0.33333333333333331" top="0.75" bottom="0.75" header="0.3" footer="0.3"/>
  <pageSetup paperSize="9" orientation="portrait" r:id="rId1"/>
  <headerFooter>
    <oddHeader>&amp;L&amp;"Times New Roman,Normál"&amp;12Dörgicse Község Önkormányzata&amp;C&amp;"Times New Roman,Normál"&amp;12 10. melléklet
az önkormányzat 2024. évi költségvetéséről szóló 1/2024. (II. 16.)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4"/>
  <sheetViews>
    <sheetView view="pageLayout" zoomScaleNormal="100" workbookViewId="0">
      <selection activeCell="D19" sqref="D19"/>
    </sheetView>
  </sheetViews>
  <sheetFormatPr defaultRowHeight="12.75" x14ac:dyDescent="0.2"/>
  <cols>
    <col min="1" max="1" width="9.140625" style="189"/>
    <col min="2" max="2" width="25.42578125" style="189" customWidth="1"/>
    <col min="3" max="3" width="20.85546875" style="189" customWidth="1"/>
    <col min="4" max="4" width="20.5703125" style="189" bestFit="1" customWidth="1"/>
    <col min="5" max="5" width="18.42578125" style="189" bestFit="1" customWidth="1"/>
    <col min="6" max="6" width="15.42578125" style="256" bestFit="1" customWidth="1"/>
    <col min="7" max="257" width="9.140625" style="189"/>
    <col min="258" max="258" width="25.42578125" style="189" customWidth="1"/>
    <col min="259" max="259" width="20.85546875" style="189" customWidth="1"/>
    <col min="260" max="260" width="17.28515625" style="189" bestFit="1" customWidth="1"/>
    <col min="261" max="261" width="13.85546875" style="189" bestFit="1" customWidth="1"/>
    <col min="262" max="513" width="9.140625" style="189"/>
    <col min="514" max="514" width="25.42578125" style="189" customWidth="1"/>
    <col min="515" max="515" width="20.85546875" style="189" customWidth="1"/>
    <col min="516" max="516" width="17.28515625" style="189" bestFit="1" customWidth="1"/>
    <col min="517" max="517" width="13.85546875" style="189" bestFit="1" customWidth="1"/>
    <col min="518" max="769" width="9.140625" style="189"/>
    <col min="770" max="770" width="25.42578125" style="189" customWidth="1"/>
    <col min="771" max="771" width="20.85546875" style="189" customWidth="1"/>
    <col min="772" max="772" width="17.28515625" style="189" bestFit="1" customWidth="1"/>
    <col min="773" max="773" width="13.85546875" style="189" bestFit="1" customWidth="1"/>
    <col min="774" max="1025" width="9.140625" style="189"/>
    <col min="1026" max="1026" width="25.42578125" style="189" customWidth="1"/>
    <col min="1027" max="1027" width="20.85546875" style="189" customWidth="1"/>
    <col min="1028" max="1028" width="17.28515625" style="189" bestFit="1" customWidth="1"/>
    <col min="1029" max="1029" width="13.85546875" style="189" bestFit="1" customWidth="1"/>
    <col min="1030" max="1281" width="9.140625" style="189"/>
    <col min="1282" max="1282" width="25.42578125" style="189" customWidth="1"/>
    <col min="1283" max="1283" width="20.85546875" style="189" customWidth="1"/>
    <col min="1284" max="1284" width="17.28515625" style="189" bestFit="1" customWidth="1"/>
    <col min="1285" max="1285" width="13.85546875" style="189" bestFit="1" customWidth="1"/>
    <col min="1286" max="1537" width="9.140625" style="189"/>
    <col min="1538" max="1538" width="25.42578125" style="189" customWidth="1"/>
    <col min="1539" max="1539" width="20.85546875" style="189" customWidth="1"/>
    <col min="1540" max="1540" width="17.28515625" style="189" bestFit="1" customWidth="1"/>
    <col min="1541" max="1541" width="13.85546875" style="189" bestFit="1" customWidth="1"/>
    <col min="1542" max="1793" width="9.140625" style="189"/>
    <col min="1794" max="1794" width="25.42578125" style="189" customWidth="1"/>
    <col min="1795" max="1795" width="20.85546875" style="189" customWidth="1"/>
    <col min="1796" max="1796" width="17.28515625" style="189" bestFit="1" customWidth="1"/>
    <col min="1797" max="1797" width="13.85546875" style="189" bestFit="1" customWidth="1"/>
    <col min="1798" max="2049" width="9.140625" style="189"/>
    <col min="2050" max="2050" width="25.42578125" style="189" customWidth="1"/>
    <col min="2051" max="2051" width="20.85546875" style="189" customWidth="1"/>
    <col min="2052" max="2052" width="17.28515625" style="189" bestFit="1" customWidth="1"/>
    <col min="2053" max="2053" width="13.85546875" style="189" bestFit="1" customWidth="1"/>
    <col min="2054" max="2305" width="9.140625" style="189"/>
    <col min="2306" max="2306" width="25.42578125" style="189" customWidth="1"/>
    <col min="2307" max="2307" width="20.85546875" style="189" customWidth="1"/>
    <col min="2308" max="2308" width="17.28515625" style="189" bestFit="1" customWidth="1"/>
    <col min="2309" max="2309" width="13.85546875" style="189" bestFit="1" customWidth="1"/>
    <col min="2310" max="2561" width="9.140625" style="189"/>
    <col min="2562" max="2562" width="25.42578125" style="189" customWidth="1"/>
    <col min="2563" max="2563" width="20.85546875" style="189" customWidth="1"/>
    <col min="2564" max="2564" width="17.28515625" style="189" bestFit="1" customWidth="1"/>
    <col min="2565" max="2565" width="13.85546875" style="189" bestFit="1" customWidth="1"/>
    <col min="2566" max="2817" width="9.140625" style="189"/>
    <col min="2818" max="2818" width="25.42578125" style="189" customWidth="1"/>
    <col min="2819" max="2819" width="20.85546875" style="189" customWidth="1"/>
    <col min="2820" max="2820" width="17.28515625" style="189" bestFit="1" customWidth="1"/>
    <col min="2821" max="2821" width="13.85546875" style="189" bestFit="1" customWidth="1"/>
    <col min="2822" max="3073" width="9.140625" style="189"/>
    <col min="3074" max="3074" width="25.42578125" style="189" customWidth="1"/>
    <col min="3075" max="3075" width="20.85546875" style="189" customWidth="1"/>
    <col min="3076" max="3076" width="17.28515625" style="189" bestFit="1" customWidth="1"/>
    <col min="3077" max="3077" width="13.85546875" style="189" bestFit="1" customWidth="1"/>
    <col min="3078" max="3329" width="9.140625" style="189"/>
    <col min="3330" max="3330" width="25.42578125" style="189" customWidth="1"/>
    <col min="3331" max="3331" width="20.85546875" style="189" customWidth="1"/>
    <col min="3332" max="3332" width="17.28515625" style="189" bestFit="1" customWidth="1"/>
    <col min="3333" max="3333" width="13.85546875" style="189" bestFit="1" customWidth="1"/>
    <col min="3334" max="3585" width="9.140625" style="189"/>
    <col min="3586" max="3586" width="25.42578125" style="189" customWidth="1"/>
    <col min="3587" max="3587" width="20.85546875" style="189" customWidth="1"/>
    <col min="3588" max="3588" width="17.28515625" style="189" bestFit="1" customWidth="1"/>
    <col min="3589" max="3589" width="13.85546875" style="189" bestFit="1" customWidth="1"/>
    <col min="3590" max="3841" width="9.140625" style="189"/>
    <col min="3842" max="3842" width="25.42578125" style="189" customWidth="1"/>
    <col min="3843" max="3843" width="20.85546875" style="189" customWidth="1"/>
    <col min="3844" max="3844" width="17.28515625" style="189" bestFit="1" customWidth="1"/>
    <col min="3845" max="3845" width="13.85546875" style="189" bestFit="1" customWidth="1"/>
    <col min="3846" max="4097" width="9.140625" style="189"/>
    <col min="4098" max="4098" width="25.42578125" style="189" customWidth="1"/>
    <col min="4099" max="4099" width="20.85546875" style="189" customWidth="1"/>
    <col min="4100" max="4100" width="17.28515625" style="189" bestFit="1" customWidth="1"/>
    <col min="4101" max="4101" width="13.85546875" style="189" bestFit="1" customWidth="1"/>
    <col min="4102" max="4353" width="9.140625" style="189"/>
    <col min="4354" max="4354" width="25.42578125" style="189" customWidth="1"/>
    <col min="4355" max="4355" width="20.85546875" style="189" customWidth="1"/>
    <col min="4356" max="4356" width="17.28515625" style="189" bestFit="1" customWidth="1"/>
    <col min="4357" max="4357" width="13.85546875" style="189" bestFit="1" customWidth="1"/>
    <col min="4358" max="4609" width="9.140625" style="189"/>
    <col min="4610" max="4610" width="25.42578125" style="189" customWidth="1"/>
    <col min="4611" max="4611" width="20.85546875" style="189" customWidth="1"/>
    <col min="4612" max="4612" width="17.28515625" style="189" bestFit="1" customWidth="1"/>
    <col min="4613" max="4613" width="13.85546875" style="189" bestFit="1" customWidth="1"/>
    <col min="4614" max="4865" width="9.140625" style="189"/>
    <col min="4866" max="4866" width="25.42578125" style="189" customWidth="1"/>
    <col min="4867" max="4867" width="20.85546875" style="189" customWidth="1"/>
    <col min="4868" max="4868" width="17.28515625" style="189" bestFit="1" customWidth="1"/>
    <col min="4869" max="4869" width="13.85546875" style="189" bestFit="1" customWidth="1"/>
    <col min="4870" max="5121" width="9.140625" style="189"/>
    <col min="5122" max="5122" width="25.42578125" style="189" customWidth="1"/>
    <col min="5123" max="5123" width="20.85546875" style="189" customWidth="1"/>
    <col min="5124" max="5124" width="17.28515625" style="189" bestFit="1" customWidth="1"/>
    <col min="5125" max="5125" width="13.85546875" style="189" bestFit="1" customWidth="1"/>
    <col min="5126" max="5377" width="9.140625" style="189"/>
    <col min="5378" max="5378" width="25.42578125" style="189" customWidth="1"/>
    <col min="5379" max="5379" width="20.85546875" style="189" customWidth="1"/>
    <col min="5380" max="5380" width="17.28515625" style="189" bestFit="1" customWidth="1"/>
    <col min="5381" max="5381" width="13.85546875" style="189" bestFit="1" customWidth="1"/>
    <col min="5382" max="5633" width="9.140625" style="189"/>
    <col min="5634" max="5634" width="25.42578125" style="189" customWidth="1"/>
    <col min="5635" max="5635" width="20.85546875" style="189" customWidth="1"/>
    <col min="5636" max="5636" width="17.28515625" style="189" bestFit="1" customWidth="1"/>
    <col min="5637" max="5637" width="13.85546875" style="189" bestFit="1" customWidth="1"/>
    <col min="5638" max="5889" width="9.140625" style="189"/>
    <col min="5890" max="5890" width="25.42578125" style="189" customWidth="1"/>
    <col min="5891" max="5891" width="20.85546875" style="189" customWidth="1"/>
    <col min="5892" max="5892" width="17.28515625" style="189" bestFit="1" customWidth="1"/>
    <col min="5893" max="5893" width="13.85546875" style="189" bestFit="1" customWidth="1"/>
    <col min="5894" max="6145" width="9.140625" style="189"/>
    <col min="6146" max="6146" width="25.42578125" style="189" customWidth="1"/>
    <col min="6147" max="6147" width="20.85546875" style="189" customWidth="1"/>
    <col min="6148" max="6148" width="17.28515625" style="189" bestFit="1" customWidth="1"/>
    <col min="6149" max="6149" width="13.85546875" style="189" bestFit="1" customWidth="1"/>
    <col min="6150" max="6401" width="9.140625" style="189"/>
    <col min="6402" max="6402" width="25.42578125" style="189" customWidth="1"/>
    <col min="6403" max="6403" width="20.85546875" style="189" customWidth="1"/>
    <col min="6404" max="6404" width="17.28515625" style="189" bestFit="1" customWidth="1"/>
    <col min="6405" max="6405" width="13.85546875" style="189" bestFit="1" customWidth="1"/>
    <col min="6406" max="6657" width="9.140625" style="189"/>
    <col min="6658" max="6658" width="25.42578125" style="189" customWidth="1"/>
    <col min="6659" max="6659" width="20.85546875" style="189" customWidth="1"/>
    <col min="6660" max="6660" width="17.28515625" style="189" bestFit="1" customWidth="1"/>
    <col min="6661" max="6661" width="13.85546875" style="189" bestFit="1" customWidth="1"/>
    <col min="6662" max="6913" width="9.140625" style="189"/>
    <col min="6914" max="6914" width="25.42578125" style="189" customWidth="1"/>
    <col min="6915" max="6915" width="20.85546875" style="189" customWidth="1"/>
    <col min="6916" max="6916" width="17.28515625" style="189" bestFit="1" customWidth="1"/>
    <col min="6917" max="6917" width="13.85546875" style="189" bestFit="1" customWidth="1"/>
    <col min="6918" max="7169" width="9.140625" style="189"/>
    <col min="7170" max="7170" width="25.42578125" style="189" customWidth="1"/>
    <col min="7171" max="7171" width="20.85546875" style="189" customWidth="1"/>
    <col min="7172" max="7172" width="17.28515625" style="189" bestFit="1" customWidth="1"/>
    <col min="7173" max="7173" width="13.85546875" style="189" bestFit="1" customWidth="1"/>
    <col min="7174" max="7425" width="9.140625" style="189"/>
    <col min="7426" max="7426" width="25.42578125" style="189" customWidth="1"/>
    <col min="7427" max="7427" width="20.85546875" style="189" customWidth="1"/>
    <col min="7428" max="7428" width="17.28515625" style="189" bestFit="1" customWidth="1"/>
    <col min="7429" max="7429" width="13.85546875" style="189" bestFit="1" customWidth="1"/>
    <col min="7430" max="7681" width="9.140625" style="189"/>
    <col min="7682" max="7682" width="25.42578125" style="189" customWidth="1"/>
    <col min="7683" max="7683" width="20.85546875" style="189" customWidth="1"/>
    <col min="7684" max="7684" width="17.28515625" style="189" bestFit="1" customWidth="1"/>
    <col min="7685" max="7685" width="13.85546875" style="189" bestFit="1" customWidth="1"/>
    <col min="7686" max="7937" width="9.140625" style="189"/>
    <col min="7938" max="7938" width="25.42578125" style="189" customWidth="1"/>
    <col min="7939" max="7939" width="20.85546875" style="189" customWidth="1"/>
    <col min="7940" max="7940" width="17.28515625" style="189" bestFit="1" customWidth="1"/>
    <col min="7941" max="7941" width="13.85546875" style="189" bestFit="1" customWidth="1"/>
    <col min="7942" max="8193" width="9.140625" style="189"/>
    <col min="8194" max="8194" width="25.42578125" style="189" customWidth="1"/>
    <col min="8195" max="8195" width="20.85546875" style="189" customWidth="1"/>
    <col min="8196" max="8196" width="17.28515625" style="189" bestFit="1" customWidth="1"/>
    <col min="8197" max="8197" width="13.85546875" style="189" bestFit="1" customWidth="1"/>
    <col min="8198" max="8449" width="9.140625" style="189"/>
    <col min="8450" max="8450" width="25.42578125" style="189" customWidth="1"/>
    <col min="8451" max="8451" width="20.85546875" style="189" customWidth="1"/>
    <col min="8452" max="8452" width="17.28515625" style="189" bestFit="1" customWidth="1"/>
    <col min="8453" max="8453" width="13.85546875" style="189" bestFit="1" customWidth="1"/>
    <col min="8454" max="8705" width="9.140625" style="189"/>
    <col min="8706" max="8706" width="25.42578125" style="189" customWidth="1"/>
    <col min="8707" max="8707" width="20.85546875" style="189" customWidth="1"/>
    <col min="8708" max="8708" width="17.28515625" style="189" bestFit="1" customWidth="1"/>
    <col min="8709" max="8709" width="13.85546875" style="189" bestFit="1" customWidth="1"/>
    <col min="8710" max="8961" width="9.140625" style="189"/>
    <col min="8962" max="8962" width="25.42578125" style="189" customWidth="1"/>
    <col min="8963" max="8963" width="20.85546875" style="189" customWidth="1"/>
    <col min="8964" max="8964" width="17.28515625" style="189" bestFit="1" customWidth="1"/>
    <col min="8965" max="8965" width="13.85546875" style="189" bestFit="1" customWidth="1"/>
    <col min="8966" max="9217" width="9.140625" style="189"/>
    <col min="9218" max="9218" width="25.42578125" style="189" customWidth="1"/>
    <col min="9219" max="9219" width="20.85546875" style="189" customWidth="1"/>
    <col min="9220" max="9220" width="17.28515625" style="189" bestFit="1" customWidth="1"/>
    <col min="9221" max="9221" width="13.85546875" style="189" bestFit="1" customWidth="1"/>
    <col min="9222" max="9473" width="9.140625" style="189"/>
    <col min="9474" max="9474" width="25.42578125" style="189" customWidth="1"/>
    <col min="9475" max="9475" width="20.85546875" style="189" customWidth="1"/>
    <col min="9476" max="9476" width="17.28515625" style="189" bestFit="1" customWidth="1"/>
    <col min="9477" max="9477" width="13.85546875" style="189" bestFit="1" customWidth="1"/>
    <col min="9478" max="9729" width="9.140625" style="189"/>
    <col min="9730" max="9730" width="25.42578125" style="189" customWidth="1"/>
    <col min="9731" max="9731" width="20.85546875" style="189" customWidth="1"/>
    <col min="9732" max="9732" width="17.28515625" style="189" bestFit="1" customWidth="1"/>
    <col min="9733" max="9733" width="13.85546875" style="189" bestFit="1" customWidth="1"/>
    <col min="9734" max="9985" width="9.140625" style="189"/>
    <col min="9986" max="9986" width="25.42578125" style="189" customWidth="1"/>
    <col min="9987" max="9987" width="20.85546875" style="189" customWidth="1"/>
    <col min="9988" max="9988" width="17.28515625" style="189" bestFit="1" customWidth="1"/>
    <col min="9989" max="9989" width="13.85546875" style="189" bestFit="1" customWidth="1"/>
    <col min="9990" max="10241" width="9.140625" style="189"/>
    <col min="10242" max="10242" width="25.42578125" style="189" customWidth="1"/>
    <col min="10243" max="10243" width="20.85546875" style="189" customWidth="1"/>
    <col min="10244" max="10244" width="17.28515625" style="189" bestFit="1" customWidth="1"/>
    <col min="10245" max="10245" width="13.85546875" style="189" bestFit="1" customWidth="1"/>
    <col min="10246" max="10497" width="9.140625" style="189"/>
    <col min="10498" max="10498" width="25.42578125" style="189" customWidth="1"/>
    <col min="10499" max="10499" width="20.85546875" style="189" customWidth="1"/>
    <col min="10500" max="10500" width="17.28515625" style="189" bestFit="1" customWidth="1"/>
    <col min="10501" max="10501" width="13.85546875" style="189" bestFit="1" customWidth="1"/>
    <col min="10502" max="10753" width="9.140625" style="189"/>
    <col min="10754" max="10754" width="25.42578125" style="189" customWidth="1"/>
    <col min="10755" max="10755" width="20.85546875" style="189" customWidth="1"/>
    <col min="10756" max="10756" width="17.28515625" style="189" bestFit="1" customWidth="1"/>
    <col min="10757" max="10757" width="13.85546875" style="189" bestFit="1" customWidth="1"/>
    <col min="10758" max="11009" width="9.140625" style="189"/>
    <col min="11010" max="11010" width="25.42578125" style="189" customWidth="1"/>
    <col min="11011" max="11011" width="20.85546875" style="189" customWidth="1"/>
    <col min="11012" max="11012" width="17.28515625" style="189" bestFit="1" customWidth="1"/>
    <col min="11013" max="11013" width="13.85546875" style="189" bestFit="1" customWidth="1"/>
    <col min="11014" max="11265" width="9.140625" style="189"/>
    <col min="11266" max="11266" width="25.42578125" style="189" customWidth="1"/>
    <col min="11267" max="11267" width="20.85546875" style="189" customWidth="1"/>
    <col min="11268" max="11268" width="17.28515625" style="189" bestFit="1" customWidth="1"/>
    <col min="11269" max="11269" width="13.85546875" style="189" bestFit="1" customWidth="1"/>
    <col min="11270" max="11521" width="9.140625" style="189"/>
    <col min="11522" max="11522" width="25.42578125" style="189" customWidth="1"/>
    <col min="11523" max="11523" width="20.85546875" style="189" customWidth="1"/>
    <col min="11524" max="11524" width="17.28515625" style="189" bestFit="1" customWidth="1"/>
    <col min="11525" max="11525" width="13.85546875" style="189" bestFit="1" customWidth="1"/>
    <col min="11526" max="11777" width="9.140625" style="189"/>
    <col min="11778" max="11778" width="25.42578125" style="189" customWidth="1"/>
    <col min="11779" max="11779" width="20.85546875" style="189" customWidth="1"/>
    <col min="11780" max="11780" width="17.28515625" style="189" bestFit="1" customWidth="1"/>
    <col min="11781" max="11781" width="13.85546875" style="189" bestFit="1" customWidth="1"/>
    <col min="11782" max="12033" width="9.140625" style="189"/>
    <col min="12034" max="12034" width="25.42578125" style="189" customWidth="1"/>
    <col min="12035" max="12035" width="20.85546875" style="189" customWidth="1"/>
    <col min="12036" max="12036" width="17.28515625" style="189" bestFit="1" customWidth="1"/>
    <col min="12037" max="12037" width="13.85546875" style="189" bestFit="1" customWidth="1"/>
    <col min="12038" max="12289" width="9.140625" style="189"/>
    <col min="12290" max="12290" width="25.42578125" style="189" customWidth="1"/>
    <col min="12291" max="12291" width="20.85546875" style="189" customWidth="1"/>
    <col min="12292" max="12292" width="17.28515625" style="189" bestFit="1" customWidth="1"/>
    <col min="12293" max="12293" width="13.85546875" style="189" bestFit="1" customWidth="1"/>
    <col min="12294" max="12545" width="9.140625" style="189"/>
    <col min="12546" max="12546" width="25.42578125" style="189" customWidth="1"/>
    <col min="12547" max="12547" width="20.85546875" style="189" customWidth="1"/>
    <col min="12548" max="12548" width="17.28515625" style="189" bestFit="1" customWidth="1"/>
    <col min="12549" max="12549" width="13.85546875" style="189" bestFit="1" customWidth="1"/>
    <col min="12550" max="12801" width="9.140625" style="189"/>
    <col min="12802" max="12802" width="25.42578125" style="189" customWidth="1"/>
    <col min="12803" max="12803" width="20.85546875" style="189" customWidth="1"/>
    <col min="12804" max="12804" width="17.28515625" style="189" bestFit="1" customWidth="1"/>
    <col min="12805" max="12805" width="13.85546875" style="189" bestFit="1" customWidth="1"/>
    <col min="12806" max="13057" width="9.140625" style="189"/>
    <col min="13058" max="13058" width="25.42578125" style="189" customWidth="1"/>
    <col min="13059" max="13059" width="20.85546875" style="189" customWidth="1"/>
    <col min="13060" max="13060" width="17.28515625" style="189" bestFit="1" customWidth="1"/>
    <col min="13061" max="13061" width="13.85546875" style="189" bestFit="1" customWidth="1"/>
    <col min="13062" max="13313" width="9.140625" style="189"/>
    <col min="13314" max="13314" width="25.42578125" style="189" customWidth="1"/>
    <col min="13315" max="13315" width="20.85546875" style="189" customWidth="1"/>
    <col min="13316" max="13316" width="17.28515625" style="189" bestFit="1" customWidth="1"/>
    <col min="13317" max="13317" width="13.85546875" style="189" bestFit="1" customWidth="1"/>
    <col min="13318" max="13569" width="9.140625" style="189"/>
    <col min="13570" max="13570" width="25.42578125" style="189" customWidth="1"/>
    <col min="13571" max="13571" width="20.85546875" style="189" customWidth="1"/>
    <col min="13572" max="13572" width="17.28515625" style="189" bestFit="1" customWidth="1"/>
    <col min="13573" max="13573" width="13.85546875" style="189" bestFit="1" customWidth="1"/>
    <col min="13574" max="13825" width="9.140625" style="189"/>
    <col min="13826" max="13826" width="25.42578125" style="189" customWidth="1"/>
    <col min="13827" max="13827" width="20.85546875" style="189" customWidth="1"/>
    <col min="13828" max="13828" width="17.28515625" style="189" bestFit="1" customWidth="1"/>
    <col min="13829" max="13829" width="13.85546875" style="189" bestFit="1" customWidth="1"/>
    <col min="13830" max="14081" width="9.140625" style="189"/>
    <col min="14082" max="14082" width="25.42578125" style="189" customWidth="1"/>
    <col min="14083" max="14083" width="20.85546875" style="189" customWidth="1"/>
    <col min="14084" max="14084" width="17.28515625" style="189" bestFit="1" customWidth="1"/>
    <col min="14085" max="14085" width="13.85546875" style="189" bestFit="1" customWidth="1"/>
    <col min="14086" max="14337" width="9.140625" style="189"/>
    <col min="14338" max="14338" width="25.42578125" style="189" customWidth="1"/>
    <col min="14339" max="14339" width="20.85546875" style="189" customWidth="1"/>
    <col min="14340" max="14340" width="17.28515625" style="189" bestFit="1" customWidth="1"/>
    <col min="14341" max="14341" width="13.85546875" style="189" bestFit="1" customWidth="1"/>
    <col min="14342" max="14593" width="9.140625" style="189"/>
    <col min="14594" max="14594" width="25.42578125" style="189" customWidth="1"/>
    <col min="14595" max="14595" width="20.85546875" style="189" customWidth="1"/>
    <col min="14596" max="14596" width="17.28515625" style="189" bestFit="1" customWidth="1"/>
    <col min="14597" max="14597" width="13.85546875" style="189" bestFit="1" customWidth="1"/>
    <col min="14598" max="14849" width="9.140625" style="189"/>
    <col min="14850" max="14850" width="25.42578125" style="189" customWidth="1"/>
    <col min="14851" max="14851" width="20.85546875" style="189" customWidth="1"/>
    <col min="14852" max="14852" width="17.28515625" style="189" bestFit="1" customWidth="1"/>
    <col min="14853" max="14853" width="13.85546875" style="189" bestFit="1" customWidth="1"/>
    <col min="14854" max="15105" width="9.140625" style="189"/>
    <col min="15106" max="15106" width="25.42578125" style="189" customWidth="1"/>
    <col min="15107" max="15107" width="20.85546875" style="189" customWidth="1"/>
    <col min="15108" max="15108" width="17.28515625" style="189" bestFit="1" customWidth="1"/>
    <col min="15109" max="15109" width="13.85546875" style="189" bestFit="1" customWidth="1"/>
    <col min="15110" max="15361" width="9.140625" style="189"/>
    <col min="15362" max="15362" width="25.42578125" style="189" customWidth="1"/>
    <col min="15363" max="15363" width="20.85546875" style="189" customWidth="1"/>
    <col min="15364" max="15364" width="17.28515625" style="189" bestFit="1" customWidth="1"/>
    <col min="15365" max="15365" width="13.85546875" style="189" bestFit="1" customWidth="1"/>
    <col min="15366" max="15617" width="9.140625" style="189"/>
    <col min="15618" max="15618" width="25.42578125" style="189" customWidth="1"/>
    <col min="15619" max="15619" width="20.85546875" style="189" customWidth="1"/>
    <col min="15620" max="15620" width="17.28515625" style="189" bestFit="1" customWidth="1"/>
    <col min="15621" max="15621" width="13.85546875" style="189" bestFit="1" customWidth="1"/>
    <col min="15622" max="15873" width="9.140625" style="189"/>
    <col min="15874" max="15874" width="25.42578125" style="189" customWidth="1"/>
    <col min="15875" max="15875" width="20.85546875" style="189" customWidth="1"/>
    <col min="15876" max="15876" width="17.28515625" style="189" bestFit="1" customWidth="1"/>
    <col min="15877" max="15877" width="13.85546875" style="189" bestFit="1" customWidth="1"/>
    <col min="15878" max="16129" width="9.140625" style="189"/>
    <col min="16130" max="16130" width="25.42578125" style="189" customWidth="1"/>
    <col min="16131" max="16131" width="20.85546875" style="189" customWidth="1"/>
    <col min="16132" max="16132" width="17.28515625" style="189" bestFit="1" customWidth="1"/>
    <col min="16133" max="16133" width="13.85546875" style="189" bestFit="1" customWidth="1"/>
    <col min="16134" max="16384" width="9.140625" style="189"/>
  </cols>
  <sheetData>
    <row r="4" spans="1:7" ht="15.75" x14ac:dyDescent="0.25">
      <c r="A4" s="445" t="s">
        <v>279</v>
      </c>
      <c r="B4" s="445"/>
      <c r="C4" s="445"/>
      <c r="D4" s="445"/>
      <c r="E4" s="445"/>
      <c r="F4" s="252"/>
      <c r="G4" s="188"/>
    </row>
    <row r="5" spans="1:7" ht="15.75" x14ac:dyDescent="0.25">
      <c r="A5" s="445" t="s">
        <v>515</v>
      </c>
      <c r="B5" s="445"/>
      <c r="C5" s="445"/>
      <c r="D5" s="445"/>
      <c r="E5" s="445"/>
      <c r="F5" s="252"/>
      <c r="G5" s="188"/>
    </row>
    <row r="6" spans="1:7" ht="15.75" x14ac:dyDescent="0.25">
      <c r="A6" s="188"/>
      <c r="B6" s="188"/>
      <c r="C6" s="188"/>
      <c r="D6" s="188"/>
      <c r="E6" s="188"/>
      <c r="F6" s="252"/>
      <c r="G6" s="188"/>
    </row>
    <row r="7" spans="1:7" ht="15.75" x14ac:dyDescent="0.25">
      <c r="A7" s="245" t="s">
        <v>280</v>
      </c>
      <c r="B7" s="246" t="s">
        <v>281</v>
      </c>
      <c r="C7" s="246" t="s">
        <v>282</v>
      </c>
      <c r="D7" s="246" t="s">
        <v>283</v>
      </c>
      <c r="E7" s="246" t="s">
        <v>284</v>
      </c>
      <c r="F7" s="252"/>
      <c r="G7" s="188"/>
    </row>
    <row r="8" spans="1:7" ht="15.75" x14ac:dyDescent="0.25">
      <c r="A8" s="247"/>
      <c r="B8" s="190"/>
      <c r="C8" s="191" t="s">
        <v>285</v>
      </c>
      <c r="D8" s="191" t="s">
        <v>286</v>
      </c>
      <c r="E8" s="191" t="s">
        <v>287</v>
      </c>
      <c r="F8" s="252"/>
      <c r="G8" s="188"/>
    </row>
    <row r="9" spans="1:7" ht="15.75" x14ac:dyDescent="0.25">
      <c r="A9" s="247"/>
      <c r="B9" s="190"/>
      <c r="C9" s="190"/>
      <c r="D9" s="191" t="s">
        <v>288</v>
      </c>
      <c r="E9" s="191" t="s">
        <v>289</v>
      </c>
      <c r="F9" s="252"/>
      <c r="G9" s="188"/>
    </row>
    <row r="10" spans="1:7" ht="15.75" x14ac:dyDescent="0.25">
      <c r="A10" s="319" t="s">
        <v>290</v>
      </c>
      <c r="B10" s="321" t="s">
        <v>291</v>
      </c>
      <c r="C10" s="321" t="s">
        <v>292</v>
      </c>
      <c r="D10" s="321" t="s">
        <v>293</v>
      </c>
      <c r="E10" s="321" t="s">
        <v>294</v>
      </c>
      <c r="F10" s="252"/>
      <c r="G10" s="188"/>
    </row>
    <row r="11" spans="1:7" ht="94.5" x14ac:dyDescent="0.25">
      <c r="A11" s="319" t="s">
        <v>291</v>
      </c>
      <c r="B11" s="196" t="s">
        <v>295</v>
      </c>
      <c r="C11" s="197"/>
      <c r="D11" s="320"/>
      <c r="E11" s="320"/>
      <c r="F11" s="252"/>
      <c r="G11" s="188"/>
    </row>
    <row r="12" spans="1:7" ht="78.75" x14ac:dyDescent="0.25">
      <c r="A12" s="249" t="s">
        <v>292</v>
      </c>
      <c r="B12" s="192" t="s">
        <v>296</v>
      </c>
      <c r="C12" s="194"/>
      <c r="D12" s="195"/>
      <c r="E12" s="195">
        <v>0</v>
      </c>
      <c r="F12" s="252"/>
      <c r="G12" s="188"/>
    </row>
    <row r="13" spans="1:7" ht="47.25" x14ac:dyDescent="0.25">
      <c r="A13" s="249"/>
      <c r="B13" s="196" t="s">
        <v>396</v>
      </c>
      <c r="C13" s="197"/>
      <c r="D13" s="243">
        <f>SUM(D14:D18)</f>
        <v>32139000</v>
      </c>
      <c r="E13" s="243">
        <f>SUM(E14:E18)</f>
        <v>409000</v>
      </c>
      <c r="F13" s="253">
        <f>SUM(F14:F18)</f>
        <v>31730000</v>
      </c>
      <c r="G13" s="188"/>
    </row>
    <row r="14" spans="1:7" ht="15.75" x14ac:dyDescent="0.25">
      <c r="A14" s="249"/>
      <c r="B14" s="198"/>
      <c r="C14" s="194" t="s">
        <v>297</v>
      </c>
      <c r="D14" s="244">
        <f>F14+E14</f>
        <v>19000000</v>
      </c>
      <c r="E14" s="244">
        <v>0</v>
      </c>
      <c r="F14" s="254">
        <f>'2.sz.tábla'!D32</f>
        <v>19000000</v>
      </c>
      <c r="G14" s="188"/>
    </row>
    <row r="15" spans="1:7" ht="15.75" x14ac:dyDescent="0.25">
      <c r="A15" s="249"/>
      <c r="B15" s="198"/>
      <c r="C15" s="194" t="s">
        <v>298</v>
      </c>
      <c r="D15" s="244">
        <f t="shared" ref="D15:D17" si="0">F15+E15</f>
        <v>6144000</v>
      </c>
      <c r="E15" s="244">
        <v>244000</v>
      </c>
      <c r="F15" s="254">
        <f>'2.sz.tábla'!D36</f>
        <v>5900000</v>
      </c>
      <c r="G15" s="188"/>
    </row>
    <row r="16" spans="1:7" ht="15.75" x14ac:dyDescent="0.25">
      <c r="A16" s="249"/>
      <c r="B16" s="198"/>
      <c r="C16" s="199" t="s">
        <v>299</v>
      </c>
      <c r="D16" s="244">
        <f t="shared" si="0"/>
        <v>5900000</v>
      </c>
      <c r="E16" s="244">
        <v>0</v>
      </c>
      <c r="F16" s="254">
        <f>'2.sz.tábla'!D33</f>
        <v>5900000</v>
      </c>
      <c r="G16" s="188"/>
    </row>
    <row r="17" spans="1:7" ht="15.75" x14ac:dyDescent="0.25">
      <c r="A17" s="249"/>
      <c r="B17" s="198"/>
      <c r="C17" s="199" t="s">
        <v>397</v>
      </c>
      <c r="D17" s="244">
        <f t="shared" si="0"/>
        <v>1095000</v>
      </c>
      <c r="E17" s="244">
        <v>165000</v>
      </c>
      <c r="F17" s="254">
        <f>'2.sz.tábla'!D38</f>
        <v>930000</v>
      </c>
      <c r="G17" s="188"/>
    </row>
    <row r="18" spans="1:7" ht="15.75" x14ac:dyDescent="0.25">
      <c r="A18" s="249"/>
      <c r="B18" s="198"/>
      <c r="C18" s="194"/>
      <c r="D18" s="244"/>
      <c r="E18" s="244">
        <v>0</v>
      </c>
      <c r="F18" s="254"/>
      <c r="G18" s="188"/>
    </row>
    <row r="19" spans="1:7" ht="78.75" x14ac:dyDescent="0.25">
      <c r="A19" s="249" t="s">
        <v>293</v>
      </c>
      <c r="B19" s="192" t="s">
        <v>300</v>
      </c>
      <c r="C19" s="194"/>
      <c r="D19" s="195"/>
      <c r="E19" s="195"/>
      <c r="F19" s="255"/>
      <c r="G19" s="188"/>
    </row>
    <row r="20" spans="1:7" ht="63" x14ac:dyDescent="0.25">
      <c r="A20" s="250" t="s">
        <v>294</v>
      </c>
      <c r="B20" s="200" t="s">
        <v>301</v>
      </c>
      <c r="C20" s="201"/>
      <c r="D20" s="202"/>
      <c r="E20" s="202">
        <v>0</v>
      </c>
      <c r="F20" s="255"/>
      <c r="G20" s="188"/>
    </row>
    <row r="21" spans="1:7" ht="15.75" x14ac:dyDescent="0.25">
      <c r="A21" s="248"/>
      <c r="B21" s="193" t="s">
        <v>302</v>
      </c>
      <c r="C21" s="193"/>
      <c r="D21" s="251">
        <f>D20+D19+D12+D13+D11</f>
        <v>32139000</v>
      </c>
      <c r="E21" s="251">
        <f>E20+E19+E12+E13+E11</f>
        <v>409000</v>
      </c>
      <c r="F21" s="252"/>
      <c r="G21" s="188"/>
    </row>
    <row r="22" spans="1:7" ht="15.75" x14ac:dyDescent="0.25">
      <c r="A22" s="188"/>
      <c r="B22" s="188"/>
      <c r="C22" s="188"/>
      <c r="D22" s="188"/>
      <c r="E22" s="188"/>
      <c r="F22" s="252"/>
      <c r="G22" s="188"/>
    </row>
    <row r="23" spans="1:7" ht="15.75" x14ac:dyDescent="0.25">
      <c r="A23" s="188"/>
      <c r="B23" s="188"/>
      <c r="C23" s="188"/>
      <c r="D23" s="188"/>
      <c r="E23" s="188"/>
      <c r="F23" s="252"/>
      <c r="G23" s="188"/>
    </row>
    <row r="24" spans="1:7" ht="15.75" x14ac:dyDescent="0.25">
      <c r="A24" s="188"/>
      <c r="B24" s="188"/>
      <c r="C24" s="188"/>
      <c r="D24" s="188"/>
      <c r="E24" s="188"/>
      <c r="F24" s="252"/>
      <c r="G24" s="188"/>
    </row>
  </sheetData>
  <mergeCells count="2">
    <mergeCell ref="A4:E4"/>
    <mergeCell ref="A5:E5"/>
  </mergeCells>
  <pageMargins left="0.7" right="0.7" top="0.75" bottom="0.75" header="0.3" footer="0.3"/>
  <pageSetup paperSize="9" scale="94" orientation="portrait" r:id="rId1"/>
  <headerFooter>
    <oddHeader>&amp;L&amp;"Times New Roman,Normál"&amp;12Dörgicse Község Önkormányzata&amp;C&amp;"Times New Roman,Normál"&amp;12
11. melléklet
az önkormányzat 2024. évi költségvetéséről szóló 1/2024. (II. 16.)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Layout" topLeftCell="A3" zoomScaleNormal="100" workbookViewId="0">
      <selection activeCell="F30" sqref="F30"/>
    </sheetView>
  </sheetViews>
  <sheetFormatPr defaultRowHeight="15.75" x14ac:dyDescent="0.25"/>
  <cols>
    <col min="1" max="1" width="10" style="93" customWidth="1"/>
    <col min="2" max="2" width="32" style="93" bestFit="1" customWidth="1"/>
    <col min="3" max="3" width="14" style="93" bestFit="1" customWidth="1"/>
    <col min="4" max="4" width="12.85546875" style="93" customWidth="1"/>
    <col min="5" max="5" width="11.85546875" style="93" customWidth="1"/>
    <col min="6" max="7" width="11.5703125" style="93" customWidth="1"/>
    <col min="8" max="8" width="11.28515625" style="93" customWidth="1"/>
    <col min="9" max="9" width="11" style="93" customWidth="1"/>
    <col min="10" max="10" width="10.5703125" style="93" customWidth="1"/>
    <col min="11" max="12" width="13.7109375" style="93" customWidth="1"/>
    <col min="13" max="256" width="9.140625" style="93"/>
    <col min="257" max="257" width="10" style="93" customWidth="1"/>
    <col min="258" max="258" width="29" style="93" customWidth="1"/>
    <col min="259" max="259" width="12" style="93" customWidth="1"/>
    <col min="260" max="260" width="12.85546875" style="93" customWidth="1"/>
    <col min="261" max="261" width="11.85546875" style="93" customWidth="1"/>
    <col min="262" max="263" width="11.5703125" style="93" customWidth="1"/>
    <col min="264" max="264" width="11.28515625" style="93" customWidth="1"/>
    <col min="265" max="265" width="11" style="93" customWidth="1"/>
    <col min="266" max="266" width="10.5703125" style="93" customWidth="1"/>
    <col min="267" max="268" width="13.7109375" style="93" customWidth="1"/>
    <col min="269" max="512" width="9.140625" style="93"/>
    <col min="513" max="513" width="10" style="93" customWidth="1"/>
    <col min="514" max="514" width="29" style="93" customWidth="1"/>
    <col min="515" max="515" width="12" style="93" customWidth="1"/>
    <col min="516" max="516" width="12.85546875" style="93" customWidth="1"/>
    <col min="517" max="517" width="11.85546875" style="93" customWidth="1"/>
    <col min="518" max="519" width="11.5703125" style="93" customWidth="1"/>
    <col min="520" max="520" width="11.28515625" style="93" customWidth="1"/>
    <col min="521" max="521" width="11" style="93" customWidth="1"/>
    <col min="522" max="522" width="10.5703125" style="93" customWidth="1"/>
    <col min="523" max="524" width="13.7109375" style="93" customWidth="1"/>
    <col min="525" max="768" width="9.140625" style="93"/>
    <col min="769" max="769" width="10" style="93" customWidth="1"/>
    <col min="770" max="770" width="29" style="93" customWidth="1"/>
    <col min="771" max="771" width="12" style="93" customWidth="1"/>
    <col min="772" max="772" width="12.85546875" style="93" customWidth="1"/>
    <col min="773" max="773" width="11.85546875" style="93" customWidth="1"/>
    <col min="774" max="775" width="11.5703125" style="93" customWidth="1"/>
    <col min="776" max="776" width="11.28515625" style="93" customWidth="1"/>
    <col min="777" max="777" width="11" style="93" customWidth="1"/>
    <col min="778" max="778" width="10.5703125" style="93" customWidth="1"/>
    <col min="779" max="780" width="13.7109375" style="93" customWidth="1"/>
    <col min="781" max="1024" width="9.140625" style="93"/>
    <col min="1025" max="1025" width="10" style="93" customWidth="1"/>
    <col min="1026" max="1026" width="29" style="93" customWidth="1"/>
    <col min="1027" max="1027" width="12" style="93" customWidth="1"/>
    <col min="1028" max="1028" width="12.85546875" style="93" customWidth="1"/>
    <col min="1029" max="1029" width="11.85546875" style="93" customWidth="1"/>
    <col min="1030" max="1031" width="11.5703125" style="93" customWidth="1"/>
    <col min="1032" max="1032" width="11.28515625" style="93" customWidth="1"/>
    <col min="1033" max="1033" width="11" style="93" customWidth="1"/>
    <col min="1034" max="1034" width="10.5703125" style="93" customWidth="1"/>
    <col min="1035" max="1036" width="13.7109375" style="93" customWidth="1"/>
    <col min="1037" max="1280" width="9.140625" style="93"/>
    <col min="1281" max="1281" width="10" style="93" customWidth="1"/>
    <col min="1282" max="1282" width="29" style="93" customWidth="1"/>
    <col min="1283" max="1283" width="12" style="93" customWidth="1"/>
    <col min="1284" max="1284" width="12.85546875" style="93" customWidth="1"/>
    <col min="1285" max="1285" width="11.85546875" style="93" customWidth="1"/>
    <col min="1286" max="1287" width="11.5703125" style="93" customWidth="1"/>
    <col min="1288" max="1288" width="11.28515625" style="93" customWidth="1"/>
    <col min="1289" max="1289" width="11" style="93" customWidth="1"/>
    <col min="1290" max="1290" width="10.5703125" style="93" customWidth="1"/>
    <col min="1291" max="1292" width="13.7109375" style="93" customWidth="1"/>
    <col min="1293" max="1536" width="9.140625" style="93"/>
    <col min="1537" max="1537" width="10" style="93" customWidth="1"/>
    <col min="1538" max="1538" width="29" style="93" customWidth="1"/>
    <col min="1539" max="1539" width="12" style="93" customWidth="1"/>
    <col min="1540" max="1540" width="12.85546875" style="93" customWidth="1"/>
    <col min="1541" max="1541" width="11.85546875" style="93" customWidth="1"/>
    <col min="1542" max="1543" width="11.5703125" style="93" customWidth="1"/>
    <col min="1544" max="1544" width="11.28515625" style="93" customWidth="1"/>
    <col min="1545" max="1545" width="11" style="93" customWidth="1"/>
    <col min="1546" max="1546" width="10.5703125" style="93" customWidth="1"/>
    <col min="1547" max="1548" width="13.7109375" style="93" customWidth="1"/>
    <col min="1549" max="1792" width="9.140625" style="93"/>
    <col min="1793" max="1793" width="10" style="93" customWidth="1"/>
    <col min="1794" max="1794" width="29" style="93" customWidth="1"/>
    <col min="1795" max="1795" width="12" style="93" customWidth="1"/>
    <col min="1796" max="1796" width="12.85546875" style="93" customWidth="1"/>
    <col min="1797" max="1797" width="11.85546875" style="93" customWidth="1"/>
    <col min="1798" max="1799" width="11.5703125" style="93" customWidth="1"/>
    <col min="1800" max="1800" width="11.28515625" style="93" customWidth="1"/>
    <col min="1801" max="1801" width="11" style="93" customWidth="1"/>
    <col min="1802" max="1802" width="10.5703125" style="93" customWidth="1"/>
    <col min="1803" max="1804" width="13.7109375" style="93" customWidth="1"/>
    <col min="1805" max="2048" width="9.140625" style="93"/>
    <col min="2049" max="2049" width="10" style="93" customWidth="1"/>
    <col min="2050" max="2050" width="29" style="93" customWidth="1"/>
    <col min="2051" max="2051" width="12" style="93" customWidth="1"/>
    <col min="2052" max="2052" width="12.85546875" style="93" customWidth="1"/>
    <col min="2053" max="2053" width="11.85546875" style="93" customWidth="1"/>
    <col min="2054" max="2055" width="11.5703125" style="93" customWidth="1"/>
    <col min="2056" max="2056" width="11.28515625" style="93" customWidth="1"/>
    <col min="2057" max="2057" width="11" style="93" customWidth="1"/>
    <col min="2058" max="2058" width="10.5703125" style="93" customWidth="1"/>
    <col min="2059" max="2060" width="13.7109375" style="93" customWidth="1"/>
    <col min="2061" max="2304" width="9.140625" style="93"/>
    <col min="2305" max="2305" width="10" style="93" customWidth="1"/>
    <col min="2306" max="2306" width="29" style="93" customWidth="1"/>
    <col min="2307" max="2307" width="12" style="93" customWidth="1"/>
    <col min="2308" max="2308" width="12.85546875" style="93" customWidth="1"/>
    <col min="2309" max="2309" width="11.85546875" style="93" customWidth="1"/>
    <col min="2310" max="2311" width="11.5703125" style="93" customWidth="1"/>
    <col min="2312" max="2312" width="11.28515625" style="93" customWidth="1"/>
    <col min="2313" max="2313" width="11" style="93" customWidth="1"/>
    <col min="2314" max="2314" width="10.5703125" style="93" customWidth="1"/>
    <col min="2315" max="2316" width="13.7109375" style="93" customWidth="1"/>
    <col min="2317" max="2560" width="9.140625" style="93"/>
    <col min="2561" max="2561" width="10" style="93" customWidth="1"/>
    <col min="2562" max="2562" width="29" style="93" customWidth="1"/>
    <col min="2563" max="2563" width="12" style="93" customWidth="1"/>
    <col min="2564" max="2564" width="12.85546875" style="93" customWidth="1"/>
    <col min="2565" max="2565" width="11.85546875" style="93" customWidth="1"/>
    <col min="2566" max="2567" width="11.5703125" style="93" customWidth="1"/>
    <col min="2568" max="2568" width="11.28515625" style="93" customWidth="1"/>
    <col min="2569" max="2569" width="11" style="93" customWidth="1"/>
    <col min="2570" max="2570" width="10.5703125" style="93" customWidth="1"/>
    <col min="2571" max="2572" width="13.7109375" style="93" customWidth="1"/>
    <col min="2573" max="2816" width="9.140625" style="93"/>
    <col min="2817" max="2817" width="10" style="93" customWidth="1"/>
    <col min="2818" max="2818" width="29" style="93" customWidth="1"/>
    <col min="2819" max="2819" width="12" style="93" customWidth="1"/>
    <col min="2820" max="2820" width="12.85546875" style="93" customWidth="1"/>
    <col min="2821" max="2821" width="11.85546875" style="93" customWidth="1"/>
    <col min="2822" max="2823" width="11.5703125" style="93" customWidth="1"/>
    <col min="2824" max="2824" width="11.28515625" style="93" customWidth="1"/>
    <col min="2825" max="2825" width="11" style="93" customWidth="1"/>
    <col min="2826" max="2826" width="10.5703125" style="93" customWidth="1"/>
    <col min="2827" max="2828" width="13.7109375" style="93" customWidth="1"/>
    <col min="2829" max="3072" width="9.140625" style="93"/>
    <col min="3073" max="3073" width="10" style="93" customWidth="1"/>
    <col min="3074" max="3074" width="29" style="93" customWidth="1"/>
    <col min="3075" max="3075" width="12" style="93" customWidth="1"/>
    <col min="3076" max="3076" width="12.85546875" style="93" customWidth="1"/>
    <col min="3077" max="3077" width="11.85546875" style="93" customWidth="1"/>
    <col min="3078" max="3079" width="11.5703125" style="93" customWidth="1"/>
    <col min="3080" max="3080" width="11.28515625" style="93" customWidth="1"/>
    <col min="3081" max="3081" width="11" style="93" customWidth="1"/>
    <col min="3082" max="3082" width="10.5703125" style="93" customWidth="1"/>
    <col min="3083" max="3084" width="13.7109375" style="93" customWidth="1"/>
    <col min="3085" max="3328" width="9.140625" style="93"/>
    <col min="3329" max="3329" width="10" style="93" customWidth="1"/>
    <col min="3330" max="3330" width="29" style="93" customWidth="1"/>
    <col min="3331" max="3331" width="12" style="93" customWidth="1"/>
    <col min="3332" max="3332" width="12.85546875" style="93" customWidth="1"/>
    <col min="3333" max="3333" width="11.85546875" style="93" customWidth="1"/>
    <col min="3334" max="3335" width="11.5703125" style="93" customWidth="1"/>
    <col min="3336" max="3336" width="11.28515625" style="93" customWidth="1"/>
    <col min="3337" max="3337" width="11" style="93" customWidth="1"/>
    <col min="3338" max="3338" width="10.5703125" style="93" customWidth="1"/>
    <col min="3339" max="3340" width="13.7109375" style="93" customWidth="1"/>
    <col min="3341" max="3584" width="9.140625" style="93"/>
    <col min="3585" max="3585" width="10" style="93" customWidth="1"/>
    <col min="3586" max="3586" width="29" style="93" customWidth="1"/>
    <col min="3587" max="3587" width="12" style="93" customWidth="1"/>
    <col min="3588" max="3588" width="12.85546875" style="93" customWidth="1"/>
    <col min="3589" max="3589" width="11.85546875" style="93" customWidth="1"/>
    <col min="3590" max="3591" width="11.5703125" style="93" customWidth="1"/>
    <col min="3592" max="3592" width="11.28515625" style="93" customWidth="1"/>
    <col min="3593" max="3593" width="11" style="93" customWidth="1"/>
    <col min="3594" max="3594" width="10.5703125" style="93" customWidth="1"/>
    <col min="3595" max="3596" width="13.7109375" style="93" customWidth="1"/>
    <col min="3597" max="3840" width="9.140625" style="93"/>
    <col min="3841" max="3841" width="10" style="93" customWidth="1"/>
    <col min="3842" max="3842" width="29" style="93" customWidth="1"/>
    <col min="3843" max="3843" width="12" style="93" customWidth="1"/>
    <col min="3844" max="3844" width="12.85546875" style="93" customWidth="1"/>
    <col min="3845" max="3845" width="11.85546875" style="93" customWidth="1"/>
    <col min="3846" max="3847" width="11.5703125" style="93" customWidth="1"/>
    <col min="3848" max="3848" width="11.28515625" style="93" customWidth="1"/>
    <col min="3849" max="3849" width="11" style="93" customWidth="1"/>
    <col min="3850" max="3850" width="10.5703125" style="93" customWidth="1"/>
    <col min="3851" max="3852" width="13.7109375" style="93" customWidth="1"/>
    <col min="3853" max="4096" width="9.140625" style="93"/>
    <col min="4097" max="4097" width="10" style="93" customWidth="1"/>
    <col min="4098" max="4098" width="29" style="93" customWidth="1"/>
    <col min="4099" max="4099" width="12" style="93" customWidth="1"/>
    <col min="4100" max="4100" width="12.85546875" style="93" customWidth="1"/>
    <col min="4101" max="4101" width="11.85546875" style="93" customWidth="1"/>
    <col min="4102" max="4103" width="11.5703125" style="93" customWidth="1"/>
    <col min="4104" max="4104" width="11.28515625" style="93" customWidth="1"/>
    <col min="4105" max="4105" width="11" style="93" customWidth="1"/>
    <col min="4106" max="4106" width="10.5703125" style="93" customWidth="1"/>
    <col min="4107" max="4108" width="13.7109375" style="93" customWidth="1"/>
    <col min="4109" max="4352" width="9.140625" style="93"/>
    <col min="4353" max="4353" width="10" style="93" customWidth="1"/>
    <col min="4354" max="4354" width="29" style="93" customWidth="1"/>
    <col min="4355" max="4355" width="12" style="93" customWidth="1"/>
    <col min="4356" max="4356" width="12.85546875" style="93" customWidth="1"/>
    <col min="4357" max="4357" width="11.85546875" style="93" customWidth="1"/>
    <col min="4358" max="4359" width="11.5703125" style="93" customWidth="1"/>
    <col min="4360" max="4360" width="11.28515625" style="93" customWidth="1"/>
    <col min="4361" max="4361" width="11" style="93" customWidth="1"/>
    <col min="4362" max="4362" width="10.5703125" style="93" customWidth="1"/>
    <col min="4363" max="4364" width="13.7109375" style="93" customWidth="1"/>
    <col min="4365" max="4608" width="9.140625" style="93"/>
    <col min="4609" max="4609" width="10" style="93" customWidth="1"/>
    <col min="4610" max="4610" width="29" style="93" customWidth="1"/>
    <col min="4611" max="4611" width="12" style="93" customWidth="1"/>
    <col min="4612" max="4612" width="12.85546875" style="93" customWidth="1"/>
    <col min="4613" max="4613" width="11.85546875" style="93" customWidth="1"/>
    <col min="4614" max="4615" width="11.5703125" style="93" customWidth="1"/>
    <col min="4616" max="4616" width="11.28515625" style="93" customWidth="1"/>
    <col min="4617" max="4617" width="11" style="93" customWidth="1"/>
    <col min="4618" max="4618" width="10.5703125" style="93" customWidth="1"/>
    <col min="4619" max="4620" width="13.7109375" style="93" customWidth="1"/>
    <col min="4621" max="4864" width="9.140625" style="93"/>
    <col min="4865" max="4865" width="10" style="93" customWidth="1"/>
    <col min="4866" max="4866" width="29" style="93" customWidth="1"/>
    <col min="4867" max="4867" width="12" style="93" customWidth="1"/>
    <col min="4868" max="4868" width="12.85546875" style="93" customWidth="1"/>
    <col min="4869" max="4869" width="11.85546875" style="93" customWidth="1"/>
    <col min="4870" max="4871" width="11.5703125" style="93" customWidth="1"/>
    <col min="4872" max="4872" width="11.28515625" style="93" customWidth="1"/>
    <col min="4873" max="4873" width="11" style="93" customWidth="1"/>
    <col min="4874" max="4874" width="10.5703125" style="93" customWidth="1"/>
    <col min="4875" max="4876" width="13.7109375" style="93" customWidth="1"/>
    <col min="4877" max="5120" width="9.140625" style="93"/>
    <col min="5121" max="5121" width="10" style="93" customWidth="1"/>
    <col min="5122" max="5122" width="29" style="93" customWidth="1"/>
    <col min="5123" max="5123" width="12" style="93" customWidth="1"/>
    <col min="5124" max="5124" width="12.85546875" style="93" customWidth="1"/>
    <col min="5125" max="5125" width="11.85546875" style="93" customWidth="1"/>
    <col min="5126" max="5127" width="11.5703125" style="93" customWidth="1"/>
    <col min="5128" max="5128" width="11.28515625" style="93" customWidth="1"/>
    <col min="5129" max="5129" width="11" style="93" customWidth="1"/>
    <col min="5130" max="5130" width="10.5703125" style="93" customWidth="1"/>
    <col min="5131" max="5132" width="13.7109375" style="93" customWidth="1"/>
    <col min="5133" max="5376" width="9.140625" style="93"/>
    <col min="5377" max="5377" width="10" style="93" customWidth="1"/>
    <col min="5378" max="5378" width="29" style="93" customWidth="1"/>
    <col min="5379" max="5379" width="12" style="93" customWidth="1"/>
    <col min="5380" max="5380" width="12.85546875" style="93" customWidth="1"/>
    <col min="5381" max="5381" width="11.85546875" style="93" customWidth="1"/>
    <col min="5382" max="5383" width="11.5703125" style="93" customWidth="1"/>
    <col min="5384" max="5384" width="11.28515625" style="93" customWidth="1"/>
    <col min="5385" max="5385" width="11" style="93" customWidth="1"/>
    <col min="5386" max="5386" width="10.5703125" style="93" customWidth="1"/>
    <col min="5387" max="5388" width="13.7109375" style="93" customWidth="1"/>
    <col min="5389" max="5632" width="9.140625" style="93"/>
    <col min="5633" max="5633" width="10" style="93" customWidth="1"/>
    <col min="5634" max="5634" width="29" style="93" customWidth="1"/>
    <col min="5635" max="5635" width="12" style="93" customWidth="1"/>
    <col min="5636" max="5636" width="12.85546875" style="93" customWidth="1"/>
    <col min="5637" max="5637" width="11.85546875" style="93" customWidth="1"/>
    <col min="5638" max="5639" width="11.5703125" style="93" customWidth="1"/>
    <col min="5640" max="5640" width="11.28515625" style="93" customWidth="1"/>
    <col min="5641" max="5641" width="11" style="93" customWidth="1"/>
    <col min="5642" max="5642" width="10.5703125" style="93" customWidth="1"/>
    <col min="5643" max="5644" width="13.7109375" style="93" customWidth="1"/>
    <col min="5645" max="5888" width="9.140625" style="93"/>
    <col min="5889" max="5889" width="10" style="93" customWidth="1"/>
    <col min="5890" max="5890" width="29" style="93" customWidth="1"/>
    <col min="5891" max="5891" width="12" style="93" customWidth="1"/>
    <col min="5892" max="5892" width="12.85546875" style="93" customWidth="1"/>
    <col min="5893" max="5893" width="11.85546875" style="93" customWidth="1"/>
    <col min="5894" max="5895" width="11.5703125" style="93" customWidth="1"/>
    <col min="5896" max="5896" width="11.28515625" style="93" customWidth="1"/>
    <col min="5897" max="5897" width="11" style="93" customWidth="1"/>
    <col min="5898" max="5898" width="10.5703125" style="93" customWidth="1"/>
    <col min="5899" max="5900" width="13.7109375" style="93" customWidth="1"/>
    <col min="5901" max="6144" width="9.140625" style="93"/>
    <col min="6145" max="6145" width="10" style="93" customWidth="1"/>
    <col min="6146" max="6146" width="29" style="93" customWidth="1"/>
    <col min="6147" max="6147" width="12" style="93" customWidth="1"/>
    <col min="6148" max="6148" width="12.85546875" style="93" customWidth="1"/>
    <col min="6149" max="6149" width="11.85546875" style="93" customWidth="1"/>
    <col min="6150" max="6151" width="11.5703125" style="93" customWidth="1"/>
    <col min="6152" max="6152" width="11.28515625" style="93" customWidth="1"/>
    <col min="6153" max="6153" width="11" style="93" customWidth="1"/>
    <col min="6154" max="6154" width="10.5703125" style="93" customWidth="1"/>
    <col min="6155" max="6156" width="13.7109375" style="93" customWidth="1"/>
    <col min="6157" max="6400" width="9.140625" style="93"/>
    <col min="6401" max="6401" width="10" style="93" customWidth="1"/>
    <col min="6402" max="6402" width="29" style="93" customWidth="1"/>
    <col min="6403" max="6403" width="12" style="93" customWidth="1"/>
    <col min="6404" max="6404" width="12.85546875" style="93" customWidth="1"/>
    <col min="6405" max="6405" width="11.85546875" style="93" customWidth="1"/>
    <col min="6406" max="6407" width="11.5703125" style="93" customWidth="1"/>
    <col min="6408" max="6408" width="11.28515625" style="93" customWidth="1"/>
    <col min="6409" max="6409" width="11" style="93" customWidth="1"/>
    <col min="6410" max="6410" width="10.5703125" style="93" customWidth="1"/>
    <col min="6411" max="6412" width="13.7109375" style="93" customWidth="1"/>
    <col min="6413" max="6656" width="9.140625" style="93"/>
    <col min="6657" max="6657" width="10" style="93" customWidth="1"/>
    <col min="6658" max="6658" width="29" style="93" customWidth="1"/>
    <col min="6659" max="6659" width="12" style="93" customWidth="1"/>
    <col min="6660" max="6660" width="12.85546875" style="93" customWidth="1"/>
    <col min="6661" max="6661" width="11.85546875" style="93" customWidth="1"/>
    <col min="6662" max="6663" width="11.5703125" style="93" customWidth="1"/>
    <col min="6664" max="6664" width="11.28515625" style="93" customWidth="1"/>
    <col min="6665" max="6665" width="11" style="93" customWidth="1"/>
    <col min="6666" max="6666" width="10.5703125" style="93" customWidth="1"/>
    <col min="6667" max="6668" width="13.7109375" style="93" customWidth="1"/>
    <col min="6669" max="6912" width="9.140625" style="93"/>
    <col min="6913" max="6913" width="10" style="93" customWidth="1"/>
    <col min="6914" max="6914" width="29" style="93" customWidth="1"/>
    <col min="6915" max="6915" width="12" style="93" customWidth="1"/>
    <col min="6916" max="6916" width="12.85546875" style="93" customWidth="1"/>
    <col min="6917" max="6917" width="11.85546875" style="93" customWidth="1"/>
    <col min="6918" max="6919" width="11.5703125" style="93" customWidth="1"/>
    <col min="6920" max="6920" width="11.28515625" style="93" customWidth="1"/>
    <col min="6921" max="6921" width="11" style="93" customWidth="1"/>
    <col min="6922" max="6922" width="10.5703125" style="93" customWidth="1"/>
    <col min="6923" max="6924" width="13.7109375" style="93" customWidth="1"/>
    <col min="6925" max="7168" width="9.140625" style="93"/>
    <col min="7169" max="7169" width="10" style="93" customWidth="1"/>
    <col min="7170" max="7170" width="29" style="93" customWidth="1"/>
    <col min="7171" max="7171" width="12" style="93" customWidth="1"/>
    <col min="7172" max="7172" width="12.85546875" style="93" customWidth="1"/>
    <col min="7173" max="7173" width="11.85546875" style="93" customWidth="1"/>
    <col min="7174" max="7175" width="11.5703125" style="93" customWidth="1"/>
    <col min="7176" max="7176" width="11.28515625" style="93" customWidth="1"/>
    <col min="7177" max="7177" width="11" style="93" customWidth="1"/>
    <col min="7178" max="7178" width="10.5703125" style="93" customWidth="1"/>
    <col min="7179" max="7180" width="13.7109375" style="93" customWidth="1"/>
    <col min="7181" max="7424" width="9.140625" style="93"/>
    <col min="7425" max="7425" width="10" style="93" customWidth="1"/>
    <col min="7426" max="7426" width="29" style="93" customWidth="1"/>
    <col min="7427" max="7427" width="12" style="93" customWidth="1"/>
    <col min="7428" max="7428" width="12.85546875" style="93" customWidth="1"/>
    <col min="7429" max="7429" width="11.85546875" style="93" customWidth="1"/>
    <col min="7430" max="7431" width="11.5703125" style="93" customWidth="1"/>
    <col min="7432" max="7432" width="11.28515625" style="93" customWidth="1"/>
    <col min="7433" max="7433" width="11" style="93" customWidth="1"/>
    <col min="7434" max="7434" width="10.5703125" style="93" customWidth="1"/>
    <col min="7435" max="7436" width="13.7109375" style="93" customWidth="1"/>
    <col min="7437" max="7680" width="9.140625" style="93"/>
    <col min="7681" max="7681" width="10" style="93" customWidth="1"/>
    <col min="7682" max="7682" width="29" style="93" customWidth="1"/>
    <col min="7683" max="7683" width="12" style="93" customWidth="1"/>
    <col min="7684" max="7684" width="12.85546875" style="93" customWidth="1"/>
    <col min="7685" max="7685" width="11.85546875" style="93" customWidth="1"/>
    <col min="7686" max="7687" width="11.5703125" style="93" customWidth="1"/>
    <col min="7688" max="7688" width="11.28515625" style="93" customWidth="1"/>
    <col min="7689" max="7689" width="11" style="93" customWidth="1"/>
    <col min="7690" max="7690" width="10.5703125" style="93" customWidth="1"/>
    <col min="7691" max="7692" width="13.7109375" style="93" customWidth="1"/>
    <col min="7693" max="7936" width="9.140625" style="93"/>
    <col min="7937" max="7937" width="10" style="93" customWidth="1"/>
    <col min="7938" max="7938" width="29" style="93" customWidth="1"/>
    <col min="7939" max="7939" width="12" style="93" customWidth="1"/>
    <col min="7940" max="7940" width="12.85546875" style="93" customWidth="1"/>
    <col min="7941" max="7941" width="11.85546875" style="93" customWidth="1"/>
    <col min="7942" max="7943" width="11.5703125" style="93" customWidth="1"/>
    <col min="7944" max="7944" width="11.28515625" style="93" customWidth="1"/>
    <col min="7945" max="7945" width="11" style="93" customWidth="1"/>
    <col min="7946" max="7946" width="10.5703125" style="93" customWidth="1"/>
    <col min="7947" max="7948" width="13.7109375" style="93" customWidth="1"/>
    <col min="7949" max="8192" width="9.140625" style="93"/>
    <col min="8193" max="8193" width="10" style="93" customWidth="1"/>
    <col min="8194" max="8194" width="29" style="93" customWidth="1"/>
    <col min="8195" max="8195" width="12" style="93" customWidth="1"/>
    <col min="8196" max="8196" width="12.85546875" style="93" customWidth="1"/>
    <col min="8197" max="8197" width="11.85546875" style="93" customWidth="1"/>
    <col min="8198" max="8199" width="11.5703125" style="93" customWidth="1"/>
    <col min="8200" max="8200" width="11.28515625" style="93" customWidth="1"/>
    <col min="8201" max="8201" width="11" style="93" customWidth="1"/>
    <col min="8202" max="8202" width="10.5703125" style="93" customWidth="1"/>
    <col min="8203" max="8204" width="13.7109375" style="93" customWidth="1"/>
    <col min="8205" max="8448" width="9.140625" style="93"/>
    <col min="8449" max="8449" width="10" style="93" customWidth="1"/>
    <col min="8450" max="8450" width="29" style="93" customWidth="1"/>
    <col min="8451" max="8451" width="12" style="93" customWidth="1"/>
    <col min="8452" max="8452" width="12.85546875" style="93" customWidth="1"/>
    <col min="8453" max="8453" width="11.85546875" style="93" customWidth="1"/>
    <col min="8454" max="8455" width="11.5703125" style="93" customWidth="1"/>
    <col min="8456" max="8456" width="11.28515625" style="93" customWidth="1"/>
    <col min="8457" max="8457" width="11" style="93" customWidth="1"/>
    <col min="8458" max="8458" width="10.5703125" style="93" customWidth="1"/>
    <col min="8459" max="8460" width="13.7109375" style="93" customWidth="1"/>
    <col min="8461" max="8704" width="9.140625" style="93"/>
    <col min="8705" max="8705" width="10" style="93" customWidth="1"/>
    <col min="8706" max="8706" width="29" style="93" customWidth="1"/>
    <col min="8707" max="8707" width="12" style="93" customWidth="1"/>
    <col min="8708" max="8708" width="12.85546875" style="93" customWidth="1"/>
    <col min="8709" max="8709" width="11.85546875" style="93" customWidth="1"/>
    <col min="8710" max="8711" width="11.5703125" style="93" customWidth="1"/>
    <col min="8712" max="8712" width="11.28515625" style="93" customWidth="1"/>
    <col min="8713" max="8713" width="11" style="93" customWidth="1"/>
    <col min="8714" max="8714" width="10.5703125" style="93" customWidth="1"/>
    <col min="8715" max="8716" width="13.7109375" style="93" customWidth="1"/>
    <col min="8717" max="8960" width="9.140625" style="93"/>
    <col min="8961" max="8961" width="10" style="93" customWidth="1"/>
    <col min="8962" max="8962" width="29" style="93" customWidth="1"/>
    <col min="8963" max="8963" width="12" style="93" customWidth="1"/>
    <col min="8964" max="8964" width="12.85546875" style="93" customWidth="1"/>
    <col min="8965" max="8965" width="11.85546875" style="93" customWidth="1"/>
    <col min="8966" max="8967" width="11.5703125" style="93" customWidth="1"/>
    <col min="8968" max="8968" width="11.28515625" style="93" customWidth="1"/>
    <col min="8969" max="8969" width="11" style="93" customWidth="1"/>
    <col min="8970" max="8970" width="10.5703125" style="93" customWidth="1"/>
    <col min="8971" max="8972" width="13.7109375" style="93" customWidth="1"/>
    <col min="8973" max="9216" width="9.140625" style="93"/>
    <col min="9217" max="9217" width="10" style="93" customWidth="1"/>
    <col min="9218" max="9218" width="29" style="93" customWidth="1"/>
    <col min="9219" max="9219" width="12" style="93" customWidth="1"/>
    <col min="9220" max="9220" width="12.85546875" style="93" customWidth="1"/>
    <col min="9221" max="9221" width="11.85546875" style="93" customWidth="1"/>
    <col min="9222" max="9223" width="11.5703125" style="93" customWidth="1"/>
    <col min="9224" max="9224" width="11.28515625" style="93" customWidth="1"/>
    <col min="9225" max="9225" width="11" style="93" customWidth="1"/>
    <col min="9226" max="9226" width="10.5703125" style="93" customWidth="1"/>
    <col min="9227" max="9228" width="13.7109375" style="93" customWidth="1"/>
    <col min="9229" max="9472" width="9.140625" style="93"/>
    <col min="9473" max="9473" width="10" style="93" customWidth="1"/>
    <col min="9474" max="9474" width="29" style="93" customWidth="1"/>
    <col min="9475" max="9475" width="12" style="93" customWidth="1"/>
    <col min="9476" max="9476" width="12.85546875" style="93" customWidth="1"/>
    <col min="9477" max="9477" width="11.85546875" style="93" customWidth="1"/>
    <col min="9478" max="9479" width="11.5703125" style="93" customWidth="1"/>
    <col min="9480" max="9480" width="11.28515625" style="93" customWidth="1"/>
    <col min="9481" max="9481" width="11" style="93" customWidth="1"/>
    <col min="9482" max="9482" width="10.5703125" style="93" customWidth="1"/>
    <col min="9483" max="9484" width="13.7109375" style="93" customWidth="1"/>
    <col min="9485" max="9728" width="9.140625" style="93"/>
    <col min="9729" max="9729" width="10" style="93" customWidth="1"/>
    <col min="9730" max="9730" width="29" style="93" customWidth="1"/>
    <col min="9731" max="9731" width="12" style="93" customWidth="1"/>
    <col min="9732" max="9732" width="12.85546875" style="93" customWidth="1"/>
    <col min="9733" max="9733" width="11.85546875" style="93" customWidth="1"/>
    <col min="9734" max="9735" width="11.5703125" style="93" customWidth="1"/>
    <col min="9736" max="9736" width="11.28515625" style="93" customWidth="1"/>
    <col min="9737" max="9737" width="11" style="93" customWidth="1"/>
    <col min="9738" max="9738" width="10.5703125" style="93" customWidth="1"/>
    <col min="9739" max="9740" width="13.7109375" style="93" customWidth="1"/>
    <col min="9741" max="9984" width="9.140625" style="93"/>
    <col min="9985" max="9985" width="10" style="93" customWidth="1"/>
    <col min="9986" max="9986" width="29" style="93" customWidth="1"/>
    <col min="9987" max="9987" width="12" style="93" customWidth="1"/>
    <col min="9988" max="9988" width="12.85546875" style="93" customWidth="1"/>
    <col min="9989" max="9989" width="11.85546875" style="93" customWidth="1"/>
    <col min="9990" max="9991" width="11.5703125" style="93" customWidth="1"/>
    <col min="9992" max="9992" width="11.28515625" style="93" customWidth="1"/>
    <col min="9993" max="9993" width="11" style="93" customWidth="1"/>
    <col min="9994" max="9994" width="10.5703125" style="93" customWidth="1"/>
    <col min="9995" max="9996" width="13.7109375" style="93" customWidth="1"/>
    <col min="9997" max="10240" width="9.140625" style="93"/>
    <col min="10241" max="10241" width="10" style="93" customWidth="1"/>
    <col min="10242" max="10242" width="29" style="93" customWidth="1"/>
    <col min="10243" max="10243" width="12" style="93" customWidth="1"/>
    <col min="10244" max="10244" width="12.85546875" style="93" customWidth="1"/>
    <col min="10245" max="10245" width="11.85546875" style="93" customWidth="1"/>
    <col min="10246" max="10247" width="11.5703125" style="93" customWidth="1"/>
    <col min="10248" max="10248" width="11.28515625" style="93" customWidth="1"/>
    <col min="10249" max="10249" width="11" style="93" customWidth="1"/>
    <col min="10250" max="10250" width="10.5703125" style="93" customWidth="1"/>
    <col min="10251" max="10252" width="13.7109375" style="93" customWidth="1"/>
    <col min="10253" max="10496" width="9.140625" style="93"/>
    <col min="10497" max="10497" width="10" style="93" customWidth="1"/>
    <col min="10498" max="10498" width="29" style="93" customWidth="1"/>
    <col min="10499" max="10499" width="12" style="93" customWidth="1"/>
    <col min="10500" max="10500" width="12.85546875" style="93" customWidth="1"/>
    <col min="10501" max="10501" width="11.85546875" style="93" customWidth="1"/>
    <col min="10502" max="10503" width="11.5703125" style="93" customWidth="1"/>
    <col min="10504" max="10504" width="11.28515625" style="93" customWidth="1"/>
    <col min="10505" max="10505" width="11" style="93" customWidth="1"/>
    <col min="10506" max="10506" width="10.5703125" style="93" customWidth="1"/>
    <col min="10507" max="10508" width="13.7109375" style="93" customWidth="1"/>
    <col min="10509" max="10752" width="9.140625" style="93"/>
    <col min="10753" max="10753" width="10" style="93" customWidth="1"/>
    <col min="10754" max="10754" width="29" style="93" customWidth="1"/>
    <col min="10755" max="10755" width="12" style="93" customWidth="1"/>
    <col min="10756" max="10756" width="12.85546875" style="93" customWidth="1"/>
    <col min="10757" max="10757" width="11.85546875" style="93" customWidth="1"/>
    <col min="10758" max="10759" width="11.5703125" style="93" customWidth="1"/>
    <col min="10760" max="10760" width="11.28515625" style="93" customWidth="1"/>
    <col min="10761" max="10761" width="11" style="93" customWidth="1"/>
    <col min="10762" max="10762" width="10.5703125" style="93" customWidth="1"/>
    <col min="10763" max="10764" width="13.7109375" style="93" customWidth="1"/>
    <col min="10765" max="11008" width="9.140625" style="93"/>
    <col min="11009" max="11009" width="10" style="93" customWidth="1"/>
    <col min="11010" max="11010" width="29" style="93" customWidth="1"/>
    <col min="11011" max="11011" width="12" style="93" customWidth="1"/>
    <col min="11012" max="11012" width="12.85546875" style="93" customWidth="1"/>
    <col min="11013" max="11013" width="11.85546875" style="93" customWidth="1"/>
    <col min="11014" max="11015" width="11.5703125" style="93" customWidth="1"/>
    <col min="11016" max="11016" width="11.28515625" style="93" customWidth="1"/>
    <col min="11017" max="11017" width="11" style="93" customWidth="1"/>
    <col min="11018" max="11018" width="10.5703125" style="93" customWidth="1"/>
    <col min="11019" max="11020" width="13.7109375" style="93" customWidth="1"/>
    <col min="11021" max="11264" width="9.140625" style="93"/>
    <col min="11265" max="11265" width="10" style="93" customWidth="1"/>
    <col min="11266" max="11266" width="29" style="93" customWidth="1"/>
    <col min="11267" max="11267" width="12" style="93" customWidth="1"/>
    <col min="11268" max="11268" width="12.85546875" style="93" customWidth="1"/>
    <col min="11269" max="11269" width="11.85546875" style="93" customWidth="1"/>
    <col min="11270" max="11271" width="11.5703125" style="93" customWidth="1"/>
    <col min="11272" max="11272" width="11.28515625" style="93" customWidth="1"/>
    <col min="11273" max="11273" width="11" style="93" customWidth="1"/>
    <col min="11274" max="11274" width="10.5703125" style="93" customWidth="1"/>
    <col min="11275" max="11276" width="13.7109375" style="93" customWidth="1"/>
    <col min="11277" max="11520" width="9.140625" style="93"/>
    <col min="11521" max="11521" width="10" style="93" customWidth="1"/>
    <col min="11522" max="11522" width="29" style="93" customWidth="1"/>
    <col min="11523" max="11523" width="12" style="93" customWidth="1"/>
    <col min="11524" max="11524" width="12.85546875" style="93" customWidth="1"/>
    <col min="11525" max="11525" width="11.85546875" style="93" customWidth="1"/>
    <col min="11526" max="11527" width="11.5703125" style="93" customWidth="1"/>
    <col min="11528" max="11528" width="11.28515625" style="93" customWidth="1"/>
    <col min="11529" max="11529" width="11" style="93" customWidth="1"/>
    <col min="11530" max="11530" width="10.5703125" style="93" customWidth="1"/>
    <col min="11531" max="11532" width="13.7109375" style="93" customWidth="1"/>
    <col min="11533" max="11776" width="9.140625" style="93"/>
    <col min="11777" max="11777" width="10" style="93" customWidth="1"/>
    <col min="11778" max="11778" width="29" style="93" customWidth="1"/>
    <col min="11779" max="11779" width="12" style="93" customWidth="1"/>
    <col min="11780" max="11780" width="12.85546875" style="93" customWidth="1"/>
    <col min="11781" max="11781" width="11.85546875" style="93" customWidth="1"/>
    <col min="11782" max="11783" width="11.5703125" style="93" customWidth="1"/>
    <col min="11784" max="11784" width="11.28515625" style="93" customWidth="1"/>
    <col min="11785" max="11785" width="11" style="93" customWidth="1"/>
    <col min="11786" max="11786" width="10.5703125" style="93" customWidth="1"/>
    <col min="11787" max="11788" width="13.7109375" style="93" customWidth="1"/>
    <col min="11789" max="12032" width="9.140625" style="93"/>
    <col min="12033" max="12033" width="10" style="93" customWidth="1"/>
    <col min="12034" max="12034" width="29" style="93" customWidth="1"/>
    <col min="12035" max="12035" width="12" style="93" customWidth="1"/>
    <col min="12036" max="12036" width="12.85546875" style="93" customWidth="1"/>
    <col min="12037" max="12037" width="11.85546875" style="93" customWidth="1"/>
    <col min="12038" max="12039" width="11.5703125" style="93" customWidth="1"/>
    <col min="12040" max="12040" width="11.28515625" style="93" customWidth="1"/>
    <col min="12041" max="12041" width="11" style="93" customWidth="1"/>
    <col min="12042" max="12042" width="10.5703125" style="93" customWidth="1"/>
    <col min="12043" max="12044" width="13.7109375" style="93" customWidth="1"/>
    <col min="12045" max="12288" width="9.140625" style="93"/>
    <col min="12289" max="12289" width="10" style="93" customWidth="1"/>
    <col min="12290" max="12290" width="29" style="93" customWidth="1"/>
    <col min="12291" max="12291" width="12" style="93" customWidth="1"/>
    <col min="12292" max="12292" width="12.85546875" style="93" customWidth="1"/>
    <col min="12293" max="12293" width="11.85546875" style="93" customWidth="1"/>
    <col min="12294" max="12295" width="11.5703125" style="93" customWidth="1"/>
    <col min="12296" max="12296" width="11.28515625" style="93" customWidth="1"/>
    <col min="12297" max="12297" width="11" style="93" customWidth="1"/>
    <col min="12298" max="12298" width="10.5703125" style="93" customWidth="1"/>
    <col min="12299" max="12300" width="13.7109375" style="93" customWidth="1"/>
    <col min="12301" max="12544" width="9.140625" style="93"/>
    <col min="12545" max="12545" width="10" style="93" customWidth="1"/>
    <col min="12546" max="12546" width="29" style="93" customWidth="1"/>
    <col min="12547" max="12547" width="12" style="93" customWidth="1"/>
    <col min="12548" max="12548" width="12.85546875" style="93" customWidth="1"/>
    <col min="12549" max="12549" width="11.85546875" style="93" customWidth="1"/>
    <col min="12550" max="12551" width="11.5703125" style="93" customWidth="1"/>
    <col min="12552" max="12552" width="11.28515625" style="93" customWidth="1"/>
    <col min="12553" max="12553" width="11" style="93" customWidth="1"/>
    <col min="12554" max="12554" width="10.5703125" style="93" customWidth="1"/>
    <col min="12555" max="12556" width="13.7109375" style="93" customWidth="1"/>
    <col min="12557" max="12800" width="9.140625" style="93"/>
    <col min="12801" max="12801" width="10" style="93" customWidth="1"/>
    <col min="12802" max="12802" width="29" style="93" customWidth="1"/>
    <col min="12803" max="12803" width="12" style="93" customWidth="1"/>
    <col min="12804" max="12804" width="12.85546875" style="93" customWidth="1"/>
    <col min="12805" max="12805" width="11.85546875" style="93" customWidth="1"/>
    <col min="12806" max="12807" width="11.5703125" style="93" customWidth="1"/>
    <col min="12808" max="12808" width="11.28515625" style="93" customWidth="1"/>
    <col min="12809" max="12809" width="11" style="93" customWidth="1"/>
    <col min="12810" max="12810" width="10.5703125" style="93" customWidth="1"/>
    <col min="12811" max="12812" width="13.7109375" style="93" customWidth="1"/>
    <col min="12813" max="13056" width="9.140625" style="93"/>
    <col min="13057" max="13057" width="10" style="93" customWidth="1"/>
    <col min="13058" max="13058" width="29" style="93" customWidth="1"/>
    <col min="13059" max="13059" width="12" style="93" customWidth="1"/>
    <col min="13060" max="13060" width="12.85546875" style="93" customWidth="1"/>
    <col min="13061" max="13061" width="11.85546875" style="93" customWidth="1"/>
    <col min="13062" max="13063" width="11.5703125" style="93" customWidth="1"/>
    <col min="13064" max="13064" width="11.28515625" style="93" customWidth="1"/>
    <col min="13065" max="13065" width="11" style="93" customWidth="1"/>
    <col min="13066" max="13066" width="10.5703125" style="93" customWidth="1"/>
    <col min="13067" max="13068" width="13.7109375" style="93" customWidth="1"/>
    <col min="13069" max="13312" width="9.140625" style="93"/>
    <col min="13313" max="13313" width="10" style="93" customWidth="1"/>
    <col min="13314" max="13314" width="29" style="93" customWidth="1"/>
    <col min="13315" max="13315" width="12" style="93" customWidth="1"/>
    <col min="13316" max="13316" width="12.85546875" style="93" customWidth="1"/>
    <col min="13317" max="13317" width="11.85546875" style="93" customWidth="1"/>
    <col min="13318" max="13319" width="11.5703125" style="93" customWidth="1"/>
    <col min="13320" max="13320" width="11.28515625" style="93" customWidth="1"/>
    <col min="13321" max="13321" width="11" style="93" customWidth="1"/>
    <col min="13322" max="13322" width="10.5703125" style="93" customWidth="1"/>
    <col min="13323" max="13324" width="13.7109375" style="93" customWidth="1"/>
    <col min="13325" max="13568" width="9.140625" style="93"/>
    <col min="13569" max="13569" width="10" style="93" customWidth="1"/>
    <col min="13570" max="13570" width="29" style="93" customWidth="1"/>
    <col min="13571" max="13571" width="12" style="93" customWidth="1"/>
    <col min="13572" max="13572" width="12.85546875" style="93" customWidth="1"/>
    <col min="13573" max="13573" width="11.85546875" style="93" customWidth="1"/>
    <col min="13574" max="13575" width="11.5703125" style="93" customWidth="1"/>
    <col min="13576" max="13576" width="11.28515625" style="93" customWidth="1"/>
    <col min="13577" max="13577" width="11" style="93" customWidth="1"/>
    <col min="13578" max="13578" width="10.5703125" style="93" customWidth="1"/>
    <col min="13579" max="13580" width="13.7109375" style="93" customWidth="1"/>
    <col min="13581" max="13824" width="9.140625" style="93"/>
    <col min="13825" max="13825" width="10" style="93" customWidth="1"/>
    <col min="13826" max="13826" width="29" style="93" customWidth="1"/>
    <col min="13827" max="13827" width="12" style="93" customWidth="1"/>
    <col min="13828" max="13828" width="12.85546875" style="93" customWidth="1"/>
    <col min="13829" max="13829" width="11.85546875" style="93" customWidth="1"/>
    <col min="13830" max="13831" width="11.5703125" style="93" customWidth="1"/>
    <col min="13832" max="13832" width="11.28515625" style="93" customWidth="1"/>
    <col min="13833" max="13833" width="11" style="93" customWidth="1"/>
    <col min="13834" max="13834" width="10.5703125" style="93" customWidth="1"/>
    <col min="13835" max="13836" width="13.7109375" style="93" customWidth="1"/>
    <col min="13837" max="14080" width="9.140625" style="93"/>
    <col min="14081" max="14081" width="10" style="93" customWidth="1"/>
    <col min="14082" max="14082" width="29" style="93" customWidth="1"/>
    <col min="14083" max="14083" width="12" style="93" customWidth="1"/>
    <col min="14084" max="14084" width="12.85546875" style="93" customWidth="1"/>
    <col min="14085" max="14085" width="11.85546875" style="93" customWidth="1"/>
    <col min="14086" max="14087" width="11.5703125" style="93" customWidth="1"/>
    <col min="14088" max="14088" width="11.28515625" style="93" customWidth="1"/>
    <col min="14089" max="14089" width="11" style="93" customWidth="1"/>
    <col min="14090" max="14090" width="10.5703125" style="93" customWidth="1"/>
    <col min="14091" max="14092" width="13.7109375" style="93" customWidth="1"/>
    <col min="14093" max="14336" width="9.140625" style="93"/>
    <col min="14337" max="14337" width="10" style="93" customWidth="1"/>
    <col min="14338" max="14338" width="29" style="93" customWidth="1"/>
    <col min="14339" max="14339" width="12" style="93" customWidth="1"/>
    <col min="14340" max="14340" width="12.85546875" style="93" customWidth="1"/>
    <col min="14341" max="14341" width="11.85546875" style="93" customWidth="1"/>
    <col min="14342" max="14343" width="11.5703125" style="93" customWidth="1"/>
    <col min="14344" max="14344" width="11.28515625" style="93" customWidth="1"/>
    <col min="14345" max="14345" width="11" style="93" customWidth="1"/>
    <col min="14346" max="14346" width="10.5703125" style="93" customWidth="1"/>
    <col min="14347" max="14348" width="13.7109375" style="93" customWidth="1"/>
    <col min="14349" max="14592" width="9.140625" style="93"/>
    <col min="14593" max="14593" width="10" style="93" customWidth="1"/>
    <col min="14594" max="14594" width="29" style="93" customWidth="1"/>
    <col min="14595" max="14595" width="12" style="93" customWidth="1"/>
    <col min="14596" max="14596" width="12.85546875" style="93" customWidth="1"/>
    <col min="14597" max="14597" width="11.85546875" style="93" customWidth="1"/>
    <col min="14598" max="14599" width="11.5703125" style="93" customWidth="1"/>
    <col min="14600" max="14600" width="11.28515625" style="93" customWidth="1"/>
    <col min="14601" max="14601" width="11" style="93" customWidth="1"/>
    <col min="14602" max="14602" width="10.5703125" style="93" customWidth="1"/>
    <col min="14603" max="14604" width="13.7109375" style="93" customWidth="1"/>
    <col min="14605" max="14848" width="9.140625" style="93"/>
    <col min="14849" max="14849" width="10" style="93" customWidth="1"/>
    <col min="14850" max="14850" width="29" style="93" customWidth="1"/>
    <col min="14851" max="14851" width="12" style="93" customWidth="1"/>
    <col min="14852" max="14852" width="12.85546875" style="93" customWidth="1"/>
    <col min="14853" max="14853" width="11.85546875" style="93" customWidth="1"/>
    <col min="14854" max="14855" width="11.5703125" style="93" customWidth="1"/>
    <col min="14856" max="14856" width="11.28515625" style="93" customWidth="1"/>
    <col min="14857" max="14857" width="11" style="93" customWidth="1"/>
    <col min="14858" max="14858" width="10.5703125" style="93" customWidth="1"/>
    <col min="14859" max="14860" width="13.7109375" style="93" customWidth="1"/>
    <col min="14861" max="15104" width="9.140625" style="93"/>
    <col min="15105" max="15105" width="10" style="93" customWidth="1"/>
    <col min="15106" max="15106" width="29" style="93" customWidth="1"/>
    <col min="15107" max="15107" width="12" style="93" customWidth="1"/>
    <col min="15108" max="15108" width="12.85546875" style="93" customWidth="1"/>
    <col min="15109" max="15109" width="11.85546875" style="93" customWidth="1"/>
    <col min="15110" max="15111" width="11.5703125" style="93" customWidth="1"/>
    <col min="15112" max="15112" width="11.28515625" style="93" customWidth="1"/>
    <col min="15113" max="15113" width="11" style="93" customWidth="1"/>
    <col min="15114" max="15114" width="10.5703125" style="93" customWidth="1"/>
    <col min="15115" max="15116" width="13.7109375" style="93" customWidth="1"/>
    <col min="15117" max="15360" width="9.140625" style="93"/>
    <col min="15361" max="15361" width="10" style="93" customWidth="1"/>
    <col min="15362" max="15362" width="29" style="93" customWidth="1"/>
    <col min="15363" max="15363" width="12" style="93" customWidth="1"/>
    <col min="15364" max="15364" width="12.85546875" style="93" customWidth="1"/>
    <col min="15365" max="15365" width="11.85546875" style="93" customWidth="1"/>
    <col min="15366" max="15367" width="11.5703125" style="93" customWidth="1"/>
    <col min="15368" max="15368" width="11.28515625" style="93" customWidth="1"/>
    <col min="15369" max="15369" width="11" style="93" customWidth="1"/>
    <col min="15370" max="15370" width="10.5703125" style="93" customWidth="1"/>
    <col min="15371" max="15372" width="13.7109375" style="93" customWidth="1"/>
    <col min="15373" max="15616" width="9.140625" style="93"/>
    <col min="15617" max="15617" width="10" style="93" customWidth="1"/>
    <col min="15618" max="15618" width="29" style="93" customWidth="1"/>
    <col min="15619" max="15619" width="12" style="93" customWidth="1"/>
    <col min="15620" max="15620" width="12.85546875" style="93" customWidth="1"/>
    <col min="15621" max="15621" width="11.85546875" style="93" customWidth="1"/>
    <col min="15622" max="15623" width="11.5703125" style="93" customWidth="1"/>
    <col min="15624" max="15624" width="11.28515625" style="93" customWidth="1"/>
    <col min="15625" max="15625" width="11" style="93" customWidth="1"/>
    <col min="15626" max="15626" width="10.5703125" style="93" customWidth="1"/>
    <col min="15627" max="15628" width="13.7109375" style="93" customWidth="1"/>
    <col min="15629" max="15872" width="9.140625" style="93"/>
    <col min="15873" max="15873" width="10" style="93" customWidth="1"/>
    <col min="15874" max="15874" width="29" style="93" customWidth="1"/>
    <col min="15875" max="15875" width="12" style="93" customWidth="1"/>
    <col min="15876" max="15876" width="12.85546875" style="93" customWidth="1"/>
    <col min="15877" max="15877" width="11.85546875" style="93" customWidth="1"/>
    <col min="15878" max="15879" width="11.5703125" style="93" customWidth="1"/>
    <col min="15880" max="15880" width="11.28515625" style="93" customWidth="1"/>
    <col min="15881" max="15881" width="11" style="93" customWidth="1"/>
    <col min="15882" max="15882" width="10.5703125" style="93" customWidth="1"/>
    <col min="15883" max="15884" width="13.7109375" style="93" customWidth="1"/>
    <col min="15885" max="16128" width="9.140625" style="93"/>
    <col min="16129" max="16129" width="10" style="93" customWidth="1"/>
    <col min="16130" max="16130" width="29" style="93" customWidth="1"/>
    <col min="16131" max="16131" width="12" style="93" customWidth="1"/>
    <col min="16132" max="16132" width="12.85546875" style="93" customWidth="1"/>
    <col min="16133" max="16133" width="11.85546875" style="93" customWidth="1"/>
    <col min="16134" max="16135" width="11.5703125" style="93" customWidth="1"/>
    <col min="16136" max="16136" width="11.28515625" style="93" customWidth="1"/>
    <col min="16137" max="16137" width="11" style="93" customWidth="1"/>
    <col min="16138" max="16138" width="10.5703125" style="93" customWidth="1"/>
    <col min="16139" max="16140" width="13.7109375" style="93" customWidth="1"/>
    <col min="16141" max="16384" width="9.140625" style="93"/>
  </cols>
  <sheetData>
    <row r="1" spans="1:14" ht="15.75" hidden="1" customHeight="1" x14ac:dyDescent="0.25">
      <c r="A1" s="322"/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14" ht="15.75" hidden="1" customHeight="1" x14ac:dyDescent="0.25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</row>
    <row r="3" spans="1:14" x14ac:dyDescent="0.25">
      <c r="A3" s="446" t="s">
        <v>328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322"/>
      <c r="N3" s="322"/>
    </row>
    <row r="4" spans="1:14" x14ac:dyDescent="0.25">
      <c r="A4" s="446" t="s">
        <v>329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322"/>
      <c r="N4" s="322"/>
    </row>
    <row r="5" spans="1:14" x14ac:dyDescent="0.25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</row>
    <row r="6" spans="1:14" x14ac:dyDescent="0.25">
      <c r="A6" s="323" t="s">
        <v>280</v>
      </c>
      <c r="B6" s="324" t="s">
        <v>330</v>
      </c>
      <c r="C6" s="324" t="s">
        <v>331</v>
      </c>
      <c r="D6" s="324" t="s">
        <v>516</v>
      </c>
      <c r="E6" s="447" t="s">
        <v>517</v>
      </c>
      <c r="F6" s="323"/>
      <c r="G6" s="323"/>
      <c r="H6" s="323"/>
      <c r="I6" s="323"/>
      <c r="J6" s="447" t="s">
        <v>519</v>
      </c>
      <c r="K6" s="448" t="s">
        <v>332</v>
      </c>
      <c r="L6" s="447" t="s">
        <v>333</v>
      </c>
      <c r="M6" s="322"/>
      <c r="N6" s="322"/>
    </row>
    <row r="7" spans="1:14" x14ac:dyDescent="0.25">
      <c r="A7" s="325"/>
      <c r="B7" s="326"/>
      <c r="C7" s="327" t="s">
        <v>334</v>
      </c>
      <c r="D7" s="327" t="s">
        <v>335</v>
      </c>
      <c r="E7" s="447"/>
      <c r="F7" s="327" t="s">
        <v>400</v>
      </c>
      <c r="G7" s="327" t="s">
        <v>402</v>
      </c>
      <c r="H7" s="327" t="s">
        <v>403</v>
      </c>
      <c r="I7" s="327" t="s">
        <v>518</v>
      </c>
      <c r="J7" s="447"/>
      <c r="K7" s="448"/>
      <c r="L7" s="447"/>
      <c r="M7" s="322"/>
      <c r="N7" s="322"/>
    </row>
    <row r="8" spans="1:14" ht="31.5" x14ac:dyDescent="0.25">
      <c r="A8" s="328"/>
      <c r="B8" s="329"/>
      <c r="C8" s="330" t="s">
        <v>336</v>
      </c>
      <c r="D8" s="331" t="s">
        <v>337</v>
      </c>
      <c r="E8" s="447"/>
      <c r="F8" s="330"/>
      <c r="G8" s="330"/>
      <c r="H8" s="332"/>
      <c r="I8" s="332"/>
      <c r="J8" s="447"/>
      <c r="K8" s="448"/>
      <c r="L8" s="447"/>
      <c r="M8" s="322"/>
      <c r="N8" s="322"/>
    </row>
    <row r="9" spans="1:14" x14ac:dyDescent="0.25">
      <c r="A9" s="333" t="s">
        <v>290</v>
      </c>
      <c r="B9" s="334" t="s">
        <v>291</v>
      </c>
      <c r="C9" s="334" t="s">
        <v>292</v>
      </c>
      <c r="D9" s="334" t="s">
        <v>392</v>
      </c>
      <c r="E9" s="334" t="s">
        <v>294</v>
      </c>
      <c r="F9" s="334" t="s">
        <v>338</v>
      </c>
      <c r="G9" s="334" t="s">
        <v>339</v>
      </c>
      <c r="H9" s="334" t="s">
        <v>340</v>
      </c>
      <c r="I9" s="334" t="s">
        <v>341</v>
      </c>
      <c r="J9" s="334" t="s">
        <v>342</v>
      </c>
      <c r="K9" s="335" t="s">
        <v>343</v>
      </c>
      <c r="L9" s="336" t="s">
        <v>344</v>
      </c>
      <c r="M9" s="322"/>
      <c r="N9" s="322"/>
    </row>
    <row r="10" spans="1:14" x14ac:dyDescent="0.25">
      <c r="A10" s="323" t="s">
        <v>290</v>
      </c>
      <c r="B10" s="337" t="s">
        <v>345</v>
      </c>
      <c r="C10" s="338"/>
      <c r="D10" s="339"/>
      <c r="E10" s="340"/>
      <c r="F10" s="340"/>
      <c r="G10" s="340"/>
      <c r="H10" s="340"/>
      <c r="I10" s="340"/>
      <c r="J10" s="340"/>
      <c r="K10" s="340"/>
      <c r="L10" s="341"/>
      <c r="M10" s="322"/>
      <c r="N10" s="322"/>
    </row>
    <row r="11" spans="1:14" x14ac:dyDescent="0.25">
      <c r="A11" s="325"/>
      <c r="B11" s="342" t="s">
        <v>346</v>
      </c>
      <c r="C11" s="343"/>
      <c r="D11" s="344"/>
      <c r="E11" s="344"/>
      <c r="F11" s="344"/>
      <c r="G11" s="344"/>
      <c r="H11" s="344"/>
      <c r="I11" s="344"/>
      <c r="J11" s="344"/>
      <c r="K11" s="345"/>
      <c r="L11" s="341"/>
      <c r="M11" s="322"/>
      <c r="N11" s="322"/>
    </row>
    <row r="12" spans="1:14" x14ac:dyDescent="0.25">
      <c r="A12" s="346"/>
      <c r="B12" s="347"/>
      <c r="C12" s="347"/>
      <c r="D12" s="347"/>
      <c r="E12" s="347"/>
      <c r="F12" s="347"/>
      <c r="G12" s="347"/>
      <c r="H12" s="347"/>
      <c r="I12" s="347"/>
      <c r="J12" s="347"/>
      <c r="K12" s="348"/>
      <c r="L12" s="341"/>
      <c r="M12" s="322"/>
      <c r="N12" s="322"/>
    </row>
    <row r="13" spans="1:14" x14ac:dyDescent="0.25">
      <c r="A13" s="323" t="s">
        <v>291</v>
      </c>
      <c r="B13" s="349" t="s">
        <v>347</v>
      </c>
      <c r="C13" s="338"/>
      <c r="D13" s="350"/>
      <c r="E13" s="350"/>
      <c r="F13" s="350"/>
      <c r="G13" s="350"/>
      <c r="H13" s="350"/>
      <c r="I13" s="350"/>
      <c r="J13" s="350"/>
      <c r="K13" s="351"/>
      <c r="L13" s="341"/>
      <c r="M13" s="322"/>
      <c r="N13" s="322"/>
    </row>
    <row r="14" spans="1:14" x14ac:dyDescent="0.25">
      <c r="A14" s="325"/>
      <c r="B14" s="352" t="s">
        <v>348</v>
      </c>
      <c r="C14" s="343"/>
      <c r="D14" s="353">
        <f>D17+D20+D22+D24</f>
        <v>0</v>
      </c>
      <c r="E14" s="353">
        <f>E17+E20+E22+E24</f>
        <v>0</v>
      </c>
      <c r="F14" s="353">
        <f>F17+F20+F22+F24</f>
        <v>0</v>
      </c>
      <c r="G14" s="353">
        <f>G17+G20+G22+G24</f>
        <v>0</v>
      </c>
      <c r="H14" s="353">
        <f>H17+H20+H22+H24</f>
        <v>0</v>
      </c>
      <c r="I14" s="353"/>
      <c r="J14" s="353">
        <f>J17+J20+J22+J24</f>
        <v>0</v>
      </c>
      <c r="K14" s="353">
        <f>K17+K20+K22+K24</f>
        <v>0</v>
      </c>
      <c r="L14" s="353">
        <f>L17+L20+L22+L24</f>
        <v>0</v>
      </c>
      <c r="M14" s="322"/>
      <c r="N14" s="322"/>
    </row>
    <row r="15" spans="1:14" x14ac:dyDescent="0.25">
      <c r="A15" s="346"/>
      <c r="B15" s="354"/>
      <c r="C15" s="355"/>
      <c r="D15" s="356"/>
      <c r="E15" s="356"/>
      <c r="F15" s="356"/>
      <c r="G15" s="356"/>
      <c r="H15" s="356"/>
      <c r="I15" s="356"/>
      <c r="J15" s="353"/>
      <c r="K15" s="357"/>
      <c r="L15" s="358"/>
      <c r="M15" s="322"/>
      <c r="N15" s="322"/>
    </row>
    <row r="16" spans="1:14" x14ac:dyDescent="0.25">
      <c r="A16" s="346"/>
      <c r="B16" s="354"/>
      <c r="C16" s="355"/>
      <c r="D16" s="356"/>
      <c r="E16" s="356"/>
      <c r="F16" s="356"/>
      <c r="G16" s="356"/>
      <c r="H16" s="356"/>
      <c r="I16" s="356"/>
      <c r="J16" s="359"/>
      <c r="K16" s="360"/>
      <c r="L16" s="358"/>
      <c r="M16" s="322"/>
      <c r="N16" s="322"/>
    </row>
    <row r="17" spans="1:14" x14ac:dyDescent="0.25">
      <c r="A17" s="333" t="s">
        <v>340</v>
      </c>
      <c r="B17" s="361" t="s">
        <v>349</v>
      </c>
      <c r="C17" s="336"/>
      <c r="D17" s="362">
        <f>SUM(D15:D15)</f>
        <v>0</v>
      </c>
      <c r="E17" s="362">
        <f>SUM(E15:E15)</f>
        <v>0</v>
      </c>
      <c r="F17" s="362">
        <f t="shared" ref="F17:L17" si="0">SUM(F15:F16)</f>
        <v>0</v>
      </c>
      <c r="G17" s="362">
        <f t="shared" si="0"/>
        <v>0</v>
      </c>
      <c r="H17" s="362">
        <f t="shared" si="0"/>
        <v>0</v>
      </c>
      <c r="I17" s="362">
        <f t="shared" si="0"/>
        <v>0</v>
      </c>
      <c r="J17" s="362">
        <f t="shared" si="0"/>
        <v>0</v>
      </c>
      <c r="K17" s="362">
        <f t="shared" si="0"/>
        <v>0</v>
      </c>
      <c r="L17" s="362">
        <f t="shared" si="0"/>
        <v>0</v>
      </c>
      <c r="M17" s="363"/>
      <c r="N17" s="363"/>
    </row>
    <row r="18" spans="1:14" x14ac:dyDescent="0.25">
      <c r="A18" s="346"/>
      <c r="B18" s="354"/>
      <c r="C18" s="364"/>
      <c r="D18" s="356"/>
      <c r="E18" s="356"/>
      <c r="F18" s="356"/>
      <c r="G18" s="356"/>
      <c r="H18" s="356"/>
      <c r="I18" s="356"/>
      <c r="J18" s="353"/>
      <c r="K18" s="357"/>
      <c r="L18" s="358"/>
      <c r="M18" s="363"/>
      <c r="N18" s="363"/>
    </row>
    <row r="19" spans="1:14" x14ac:dyDescent="0.25">
      <c r="A19" s="346"/>
      <c r="B19" s="354"/>
      <c r="C19" s="364"/>
      <c r="D19" s="356"/>
      <c r="E19" s="356"/>
      <c r="F19" s="356"/>
      <c r="G19" s="356"/>
      <c r="H19" s="356"/>
      <c r="I19" s="356"/>
      <c r="J19" s="359"/>
      <c r="K19" s="360"/>
      <c r="L19" s="362"/>
      <c r="M19" s="363"/>
      <c r="N19" s="363"/>
    </row>
    <row r="20" spans="1:14" x14ac:dyDescent="0.25">
      <c r="A20" s="333">
        <v>14</v>
      </c>
      <c r="B20" s="361" t="s">
        <v>350</v>
      </c>
      <c r="C20" s="336"/>
      <c r="D20" s="362">
        <f t="shared" ref="D20:L20" si="1">SUM(D18:D19)</f>
        <v>0</v>
      </c>
      <c r="E20" s="362">
        <f t="shared" si="1"/>
        <v>0</v>
      </c>
      <c r="F20" s="362">
        <f t="shared" si="1"/>
        <v>0</v>
      </c>
      <c r="G20" s="362">
        <f t="shared" si="1"/>
        <v>0</v>
      </c>
      <c r="H20" s="362">
        <f t="shared" si="1"/>
        <v>0</v>
      </c>
      <c r="I20" s="362">
        <f t="shared" si="1"/>
        <v>0</v>
      </c>
      <c r="J20" s="362">
        <f t="shared" si="1"/>
        <v>0</v>
      </c>
      <c r="K20" s="362">
        <f t="shared" si="1"/>
        <v>0</v>
      </c>
      <c r="L20" s="362">
        <f t="shared" si="1"/>
        <v>0</v>
      </c>
      <c r="M20" s="363"/>
      <c r="N20" s="363"/>
    </row>
    <row r="21" spans="1:14" x14ac:dyDescent="0.25">
      <c r="A21" s="346"/>
      <c r="B21" s="354"/>
      <c r="C21" s="364"/>
      <c r="D21" s="356"/>
      <c r="E21" s="356"/>
      <c r="F21" s="356"/>
      <c r="G21" s="356"/>
      <c r="H21" s="356"/>
      <c r="I21" s="356"/>
      <c r="J21" s="353"/>
      <c r="K21" s="360"/>
      <c r="L21" s="356"/>
      <c r="M21" s="363"/>
      <c r="N21" s="363"/>
    </row>
    <row r="22" spans="1:14" ht="31.5" x14ac:dyDescent="0.25">
      <c r="A22" s="333">
        <v>16</v>
      </c>
      <c r="B22" s="361" t="s">
        <v>351</v>
      </c>
      <c r="C22" s="336"/>
      <c r="D22" s="362">
        <f t="shared" ref="D22:L22" si="2">SUM(D21)</f>
        <v>0</v>
      </c>
      <c r="E22" s="362">
        <f t="shared" si="2"/>
        <v>0</v>
      </c>
      <c r="F22" s="362">
        <f t="shared" si="2"/>
        <v>0</v>
      </c>
      <c r="G22" s="362">
        <f t="shared" si="2"/>
        <v>0</v>
      </c>
      <c r="H22" s="362">
        <f t="shared" si="2"/>
        <v>0</v>
      </c>
      <c r="I22" s="362"/>
      <c r="J22" s="362">
        <f t="shared" si="2"/>
        <v>0</v>
      </c>
      <c r="K22" s="362">
        <f t="shared" si="2"/>
        <v>0</v>
      </c>
      <c r="L22" s="362">
        <f t="shared" si="2"/>
        <v>0</v>
      </c>
      <c r="M22" s="363"/>
      <c r="N22" s="363"/>
    </row>
    <row r="23" spans="1:14" x14ac:dyDescent="0.25">
      <c r="A23" s="346"/>
      <c r="B23" s="354"/>
      <c r="C23" s="364"/>
      <c r="D23" s="356"/>
      <c r="E23" s="356"/>
      <c r="F23" s="356"/>
      <c r="G23" s="356"/>
      <c r="H23" s="356"/>
      <c r="I23" s="356"/>
      <c r="J23" s="353"/>
      <c r="K23" s="360"/>
      <c r="L23" s="356"/>
      <c r="M23" s="363"/>
      <c r="N23" s="363"/>
    </row>
    <row r="24" spans="1:14" ht="31.5" x14ac:dyDescent="0.25">
      <c r="A24" s="333">
        <v>18</v>
      </c>
      <c r="B24" s="361" t="s">
        <v>352</v>
      </c>
      <c r="C24" s="336"/>
      <c r="D24" s="362">
        <f t="shared" ref="D24:L24" si="3">SUM(D23)</f>
        <v>0</v>
      </c>
      <c r="E24" s="362">
        <f t="shared" si="3"/>
        <v>0</v>
      </c>
      <c r="F24" s="362">
        <f t="shared" si="3"/>
        <v>0</v>
      </c>
      <c r="G24" s="362">
        <f t="shared" si="3"/>
        <v>0</v>
      </c>
      <c r="H24" s="362">
        <f t="shared" si="3"/>
        <v>0</v>
      </c>
      <c r="I24" s="362"/>
      <c r="J24" s="362">
        <f t="shared" si="3"/>
        <v>0</v>
      </c>
      <c r="K24" s="362">
        <f t="shared" si="3"/>
        <v>0</v>
      </c>
      <c r="L24" s="362">
        <f t="shared" si="3"/>
        <v>0</v>
      </c>
      <c r="M24" s="363"/>
      <c r="N24" s="363"/>
    </row>
    <row r="25" spans="1:14" x14ac:dyDescent="0.25">
      <c r="A25" s="333" t="s">
        <v>290</v>
      </c>
      <c r="B25" s="334" t="s">
        <v>291</v>
      </c>
      <c r="C25" s="334" t="s">
        <v>292</v>
      </c>
      <c r="D25" s="334" t="s">
        <v>293</v>
      </c>
      <c r="E25" s="334" t="s">
        <v>294</v>
      </c>
      <c r="F25" s="334" t="s">
        <v>338</v>
      </c>
      <c r="G25" s="334" t="s">
        <v>339</v>
      </c>
      <c r="H25" s="334" t="s">
        <v>340</v>
      </c>
      <c r="I25" s="334" t="s">
        <v>341</v>
      </c>
      <c r="J25" s="334" t="s">
        <v>342</v>
      </c>
      <c r="K25" s="335" t="s">
        <v>343</v>
      </c>
      <c r="L25" s="336" t="s">
        <v>344</v>
      </c>
      <c r="M25" s="322"/>
      <c r="N25" s="322"/>
    </row>
    <row r="26" spans="1:14" x14ac:dyDescent="0.25">
      <c r="A26" s="346">
        <v>19</v>
      </c>
      <c r="B26" s="365" t="s">
        <v>353</v>
      </c>
      <c r="C26" s="366"/>
      <c r="D26" s="353">
        <v>0</v>
      </c>
      <c r="E26" s="353">
        <v>0</v>
      </c>
      <c r="F26" s="353">
        <v>0</v>
      </c>
      <c r="G26" s="353">
        <v>0</v>
      </c>
      <c r="H26" s="353">
        <v>0</v>
      </c>
      <c r="I26" s="353">
        <v>0</v>
      </c>
      <c r="J26" s="353">
        <v>0</v>
      </c>
      <c r="K26" s="353">
        <v>0</v>
      </c>
      <c r="L26" s="353">
        <v>0</v>
      </c>
      <c r="M26" s="322"/>
      <c r="N26" s="322"/>
    </row>
    <row r="27" spans="1:14" x14ac:dyDescent="0.25">
      <c r="A27" s="346"/>
      <c r="B27" s="367"/>
      <c r="C27" s="368"/>
      <c r="D27" s="359"/>
      <c r="E27" s="359"/>
      <c r="F27" s="359"/>
      <c r="G27" s="359"/>
      <c r="H27" s="359"/>
      <c r="I27" s="359"/>
      <c r="J27" s="359"/>
      <c r="K27" s="360">
        <f t="shared" ref="K27" si="4">G27+H27+J27+I27</f>
        <v>0</v>
      </c>
      <c r="L27" s="356">
        <f t="shared" ref="L27" si="5">D27+E27+F27+K27</f>
        <v>0</v>
      </c>
      <c r="M27" s="322"/>
      <c r="N27" s="322"/>
    </row>
    <row r="28" spans="1:14" x14ac:dyDescent="0.25">
      <c r="A28" s="333"/>
      <c r="B28" s="365" t="s">
        <v>354</v>
      </c>
      <c r="C28" s="366"/>
      <c r="D28" s="362">
        <f t="shared" ref="D28:L28" si="6">D26+D14</f>
        <v>0</v>
      </c>
      <c r="E28" s="362">
        <f t="shared" si="6"/>
        <v>0</v>
      </c>
      <c r="F28" s="362">
        <f t="shared" si="6"/>
        <v>0</v>
      </c>
      <c r="G28" s="362">
        <f t="shared" si="6"/>
        <v>0</v>
      </c>
      <c r="H28" s="362">
        <f t="shared" si="6"/>
        <v>0</v>
      </c>
      <c r="I28" s="362">
        <f t="shared" si="6"/>
        <v>0</v>
      </c>
      <c r="J28" s="362">
        <f t="shared" si="6"/>
        <v>0</v>
      </c>
      <c r="K28" s="362">
        <f t="shared" si="6"/>
        <v>0</v>
      </c>
      <c r="L28" s="362">
        <f t="shared" si="6"/>
        <v>0</v>
      </c>
      <c r="M28" s="322"/>
      <c r="N28" s="322"/>
    </row>
  </sheetData>
  <mergeCells count="6">
    <mergeCell ref="A3:L3"/>
    <mergeCell ref="A4:L4"/>
    <mergeCell ref="E6:E8"/>
    <mergeCell ref="J6:J8"/>
    <mergeCell ref="K6:K8"/>
    <mergeCell ref="L6:L8"/>
  </mergeCells>
  <pageMargins left="0.31496062992125984" right="0.31496062992125984" top="0.74803149606299213" bottom="0.74803149606299213" header="0.31496062992125984" footer="0.31496062992125984"/>
  <pageSetup paperSize="9" scale="85" orientation="landscape" r:id="rId1"/>
  <headerFooter>
    <oddHeader>&amp;LDörgicse Község Önkormányzata&amp;C 12. melléklet
az önkormányzat 2024. évi költségvetéséről szóló 1/2024. (II. 16.)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40"/>
  <sheetViews>
    <sheetView view="pageLayout" zoomScaleNormal="100" workbookViewId="0">
      <selection activeCell="B27" sqref="B27"/>
    </sheetView>
  </sheetViews>
  <sheetFormatPr defaultRowHeight="15.75" x14ac:dyDescent="0.25"/>
  <cols>
    <col min="1" max="1" width="17.5703125" style="93" customWidth="1"/>
    <col min="2" max="2" width="13.42578125" style="93" customWidth="1"/>
    <col min="3" max="3" width="12.42578125" style="93" customWidth="1"/>
    <col min="4" max="5" width="11.28515625" style="93" customWidth="1"/>
    <col min="6" max="6" width="12.5703125" style="93" customWidth="1"/>
    <col min="7" max="7" width="13.42578125" style="93" customWidth="1"/>
    <col min="8" max="8" width="10.7109375" style="93" customWidth="1"/>
    <col min="9" max="9" width="12.42578125" style="93" customWidth="1"/>
    <col min="10" max="16384" width="9.140625" style="93"/>
  </cols>
  <sheetData>
    <row r="3" spans="1:9" s="269" customFormat="1" ht="45.75" customHeight="1" x14ac:dyDescent="0.25">
      <c r="A3" s="450" t="s">
        <v>457</v>
      </c>
      <c r="B3" s="450"/>
      <c r="C3" s="450"/>
      <c r="D3" s="450"/>
      <c r="E3" s="450"/>
      <c r="F3" s="450"/>
      <c r="G3" s="450"/>
      <c r="H3" s="268"/>
      <c r="I3" s="268"/>
    </row>
    <row r="4" spans="1:9" x14ac:dyDescent="0.25">
      <c r="A4" s="270"/>
      <c r="B4" s="271"/>
      <c r="C4" s="271"/>
      <c r="D4" s="271"/>
      <c r="E4" s="271"/>
      <c r="F4" s="271"/>
      <c r="G4" s="271"/>
      <c r="H4" s="271"/>
      <c r="I4" s="271"/>
    </row>
    <row r="5" spans="1:9" x14ac:dyDescent="0.25">
      <c r="A5" s="270"/>
      <c r="B5" s="272"/>
      <c r="C5" s="273"/>
      <c r="D5" s="274"/>
      <c r="E5" s="274"/>
      <c r="F5" s="275"/>
      <c r="G5" s="274"/>
    </row>
    <row r="6" spans="1:9" ht="31.5" x14ac:dyDescent="0.25">
      <c r="A6" s="276" t="s">
        <v>259</v>
      </c>
      <c r="B6" s="451"/>
      <c r="C6" s="451"/>
      <c r="D6" s="451"/>
      <c r="E6" s="451"/>
      <c r="F6" s="451"/>
      <c r="G6" s="451"/>
    </row>
    <row r="7" spans="1:9" x14ac:dyDescent="0.25">
      <c r="A7" s="277"/>
      <c r="B7" s="278"/>
      <c r="C7" s="279"/>
      <c r="D7" s="279"/>
      <c r="E7" s="279"/>
      <c r="F7" s="280"/>
      <c r="G7" s="279"/>
    </row>
    <row r="8" spans="1:9" x14ac:dyDescent="0.25">
      <c r="A8" s="277"/>
      <c r="B8" s="278"/>
      <c r="C8" s="281"/>
      <c r="D8" s="281"/>
      <c r="E8" s="281"/>
      <c r="F8" s="282"/>
      <c r="G8" s="281"/>
    </row>
    <row r="9" spans="1:9" x14ac:dyDescent="0.25">
      <c r="A9" s="283" t="s">
        <v>260</v>
      </c>
      <c r="B9" s="284" t="s">
        <v>520</v>
      </c>
      <c r="C9" s="285"/>
      <c r="D9" s="285"/>
      <c r="E9" s="285"/>
      <c r="F9" s="286"/>
      <c r="G9" s="285" t="s">
        <v>61</v>
      </c>
    </row>
    <row r="10" spans="1:9" x14ac:dyDescent="0.25">
      <c r="A10" s="287" t="s">
        <v>261</v>
      </c>
      <c r="B10" s="288">
        <v>0</v>
      </c>
      <c r="C10" s="288"/>
      <c r="D10" s="288"/>
      <c r="E10" s="288"/>
      <c r="F10" s="289"/>
      <c r="G10" s="290">
        <f>F10+D10+C10+B10+E10</f>
        <v>0</v>
      </c>
    </row>
    <row r="11" spans="1:9" x14ac:dyDescent="0.25">
      <c r="A11" s="287" t="s">
        <v>262</v>
      </c>
      <c r="B11" s="288"/>
      <c r="C11" s="288"/>
      <c r="D11" s="288"/>
      <c r="E11" s="288"/>
      <c r="F11" s="289"/>
      <c r="G11" s="288"/>
    </row>
    <row r="12" spans="1:9" x14ac:dyDescent="0.25">
      <c r="A12" s="287" t="s">
        <v>263</v>
      </c>
      <c r="B12" s="288"/>
      <c r="C12" s="288"/>
      <c r="D12" s="288"/>
      <c r="E12" s="288"/>
      <c r="F12" s="289"/>
      <c r="G12" s="288"/>
    </row>
    <row r="13" spans="1:9" x14ac:dyDescent="0.25">
      <c r="A13" s="291" t="s">
        <v>61</v>
      </c>
      <c r="B13" s="292">
        <f t="shared" ref="B13:G13" si="0">SUM(B10:B12)</f>
        <v>0</v>
      </c>
      <c r="C13" s="292"/>
      <c r="D13" s="292"/>
      <c r="E13" s="292"/>
      <c r="F13" s="292"/>
      <c r="G13" s="292">
        <f t="shared" si="0"/>
        <v>0</v>
      </c>
    </row>
    <row r="14" spans="1:9" x14ac:dyDescent="0.25">
      <c r="A14" s="293"/>
      <c r="B14" s="294"/>
      <c r="C14" s="294"/>
      <c r="D14" s="294"/>
      <c r="E14" s="294"/>
      <c r="F14" s="293"/>
      <c r="G14" s="294"/>
    </row>
    <row r="15" spans="1:9" x14ac:dyDescent="0.25">
      <c r="A15" s="283" t="s">
        <v>264</v>
      </c>
      <c r="B15" s="284" t="s">
        <v>520</v>
      </c>
      <c r="C15" s="285"/>
      <c r="D15" s="285"/>
      <c r="E15" s="285"/>
      <c r="F15" s="286"/>
      <c r="G15" s="285" t="s">
        <v>61</v>
      </c>
    </row>
    <row r="16" spans="1:9" ht="31.5" x14ac:dyDescent="0.25">
      <c r="A16" s="287" t="s">
        <v>266</v>
      </c>
      <c r="B16" s="288"/>
      <c r="C16" s="288"/>
      <c r="D16" s="288"/>
      <c r="E16" s="288"/>
      <c r="F16" s="289"/>
      <c r="G16" s="288"/>
    </row>
    <row r="17" spans="1:7" ht="31.5" x14ac:dyDescent="0.25">
      <c r="A17" s="287" t="s">
        <v>267</v>
      </c>
      <c r="B17" s="288"/>
      <c r="C17" s="288"/>
      <c r="D17" s="288"/>
      <c r="E17" s="288"/>
      <c r="F17" s="289"/>
      <c r="G17" s="288"/>
    </row>
    <row r="18" spans="1:7" x14ac:dyDescent="0.25">
      <c r="A18" s="287" t="s">
        <v>265</v>
      </c>
      <c r="B18" s="288"/>
      <c r="C18" s="288"/>
      <c r="D18" s="288"/>
      <c r="E18" s="288"/>
      <c r="F18" s="289"/>
      <c r="G18" s="288"/>
    </row>
    <row r="19" spans="1:7" x14ac:dyDescent="0.25">
      <c r="A19" s="287" t="s">
        <v>184</v>
      </c>
      <c r="B19" s="288"/>
      <c r="C19" s="288"/>
      <c r="D19" s="288"/>
      <c r="E19" s="288"/>
      <c r="F19" s="289"/>
      <c r="G19" s="288"/>
    </row>
    <row r="20" spans="1:7" x14ac:dyDescent="0.25">
      <c r="A20" s="287" t="s">
        <v>183</v>
      </c>
      <c r="B20" s="288"/>
      <c r="C20" s="288"/>
      <c r="D20" s="288"/>
      <c r="E20" s="288"/>
      <c r="F20" s="289"/>
      <c r="G20" s="288"/>
    </row>
    <row r="21" spans="1:7" x14ac:dyDescent="0.25">
      <c r="A21" s="291" t="s">
        <v>61</v>
      </c>
      <c r="B21" s="292">
        <f t="shared" ref="B21:G21" si="1">SUM(B16:B20)</f>
        <v>0</v>
      </c>
      <c r="C21" s="292">
        <f t="shared" si="1"/>
        <v>0</v>
      </c>
      <c r="D21" s="292">
        <f t="shared" si="1"/>
        <v>0</v>
      </c>
      <c r="E21" s="292">
        <f t="shared" si="1"/>
        <v>0</v>
      </c>
      <c r="F21" s="292">
        <f t="shared" si="1"/>
        <v>0</v>
      </c>
      <c r="G21" s="292">
        <f t="shared" si="1"/>
        <v>0</v>
      </c>
    </row>
    <row r="22" spans="1:7" x14ac:dyDescent="0.25">
      <c r="A22" s="275"/>
      <c r="B22" s="295"/>
      <c r="C22" s="274"/>
      <c r="D22" s="274"/>
      <c r="E22" s="274"/>
      <c r="F22" s="275"/>
      <c r="G22" s="274"/>
    </row>
    <row r="24" spans="1:7" x14ac:dyDescent="0.25">
      <c r="A24" s="270"/>
      <c r="B24" s="272"/>
      <c r="C24" s="273"/>
      <c r="D24" s="274"/>
      <c r="E24" s="274"/>
      <c r="F24" s="275"/>
      <c r="G24" s="274"/>
    </row>
    <row r="25" spans="1:7" x14ac:dyDescent="0.25">
      <c r="A25" s="276"/>
      <c r="B25" s="452"/>
      <c r="C25" s="452"/>
      <c r="D25" s="452"/>
      <c r="E25" s="452"/>
      <c r="F25" s="452"/>
      <c r="G25" s="452"/>
    </row>
    <row r="26" spans="1:7" x14ac:dyDescent="0.25">
      <c r="A26" s="277"/>
      <c r="B26" s="278"/>
      <c r="C26" s="279"/>
      <c r="D26" s="279"/>
      <c r="E26" s="279"/>
      <c r="F26" s="280"/>
      <c r="G26" s="279"/>
    </row>
    <row r="27" spans="1:7" x14ac:dyDescent="0.25">
      <c r="A27" s="277"/>
      <c r="B27" s="278"/>
      <c r="C27" s="279"/>
      <c r="D27" s="279"/>
      <c r="E27" s="279"/>
      <c r="F27" s="280"/>
      <c r="G27" s="279"/>
    </row>
    <row r="28" spans="1:7" x14ac:dyDescent="0.25">
      <c r="A28" s="296"/>
      <c r="B28" s="297"/>
      <c r="C28" s="298"/>
      <c r="D28" s="298"/>
      <c r="E28" s="298"/>
      <c r="F28" s="299"/>
      <c r="G28" s="298"/>
    </row>
    <row r="29" spans="1:7" x14ac:dyDescent="0.25">
      <c r="A29" s="300"/>
      <c r="B29" s="301"/>
      <c r="C29" s="301"/>
      <c r="D29" s="301"/>
      <c r="E29" s="301"/>
      <c r="F29" s="302"/>
      <c r="G29" s="301"/>
    </row>
    <row r="30" spans="1:7" x14ac:dyDescent="0.25">
      <c r="A30" s="300"/>
      <c r="B30" s="301"/>
      <c r="C30" s="301"/>
      <c r="D30" s="301"/>
      <c r="E30" s="301"/>
      <c r="F30" s="302"/>
      <c r="G30" s="301"/>
    </row>
    <row r="31" spans="1:7" x14ac:dyDescent="0.25">
      <c r="A31" s="300"/>
      <c r="B31" s="301"/>
      <c r="C31" s="301"/>
      <c r="D31" s="301"/>
      <c r="E31" s="301"/>
      <c r="F31" s="302"/>
      <c r="G31" s="301"/>
    </row>
    <row r="32" spans="1:7" x14ac:dyDescent="0.25">
      <c r="A32" s="300"/>
      <c r="B32" s="301"/>
      <c r="C32" s="301"/>
      <c r="D32" s="301"/>
      <c r="E32" s="301"/>
      <c r="F32" s="302"/>
      <c r="G32" s="301"/>
    </row>
    <row r="33" spans="1:7" x14ac:dyDescent="0.25">
      <c r="A33" s="280"/>
      <c r="B33" s="303"/>
      <c r="C33" s="303"/>
      <c r="D33" s="303"/>
      <c r="E33" s="303"/>
      <c r="F33" s="303"/>
      <c r="G33" s="303"/>
    </row>
    <row r="34" spans="1:7" x14ac:dyDescent="0.25">
      <c r="A34" s="300"/>
      <c r="B34" s="304"/>
      <c r="C34" s="304"/>
      <c r="D34" s="304"/>
      <c r="E34" s="304"/>
      <c r="F34" s="300"/>
      <c r="G34" s="304"/>
    </row>
    <row r="35" spans="1:7" x14ac:dyDescent="0.25">
      <c r="A35" s="296"/>
      <c r="B35" s="297"/>
      <c r="C35" s="298"/>
      <c r="D35" s="298"/>
      <c r="E35" s="298"/>
      <c r="F35" s="299"/>
      <c r="G35" s="298"/>
    </row>
    <row r="36" spans="1:7" x14ac:dyDescent="0.25">
      <c r="A36" s="300"/>
      <c r="B36" s="301"/>
      <c r="C36" s="301"/>
      <c r="D36" s="301"/>
      <c r="E36" s="301"/>
      <c r="F36" s="302"/>
      <c r="G36" s="301"/>
    </row>
    <row r="37" spans="1:7" x14ac:dyDescent="0.25">
      <c r="A37" s="300"/>
      <c r="B37" s="301"/>
      <c r="C37" s="301"/>
      <c r="D37" s="301"/>
      <c r="E37" s="301"/>
      <c r="F37" s="302"/>
      <c r="G37" s="301"/>
    </row>
    <row r="38" spans="1:7" x14ac:dyDescent="0.25">
      <c r="A38" s="300"/>
      <c r="B38" s="301"/>
      <c r="C38" s="301"/>
      <c r="D38" s="301"/>
      <c r="E38" s="301"/>
      <c r="F38" s="302"/>
      <c r="G38" s="301"/>
    </row>
    <row r="39" spans="1:7" x14ac:dyDescent="0.25">
      <c r="A39" s="300"/>
      <c r="B39" s="301"/>
      <c r="C39" s="301"/>
      <c r="D39" s="301"/>
      <c r="E39" s="301"/>
      <c r="F39" s="302"/>
      <c r="G39" s="301"/>
    </row>
    <row r="40" spans="1:7" x14ac:dyDescent="0.25">
      <c r="A40" s="300"/>
      <c r="B40" s="301"/>
      <c r="C40" s="301"/>
      <c r="D40" s="301"/>
      <c r="E40" s="301"/>
      <c r="F40" s="302"/>
      <c r="G40" s="301"/>
    </row>
    <row r="41" spans="1:7" x14ac:dyDescent="0.25">
      <c r="A41" s="300"/>
      <c r="B41" s="301"/>
      <c r="C41" s="301"/>
      <c r="D41" s="301"/>
      <c r="E41" s="301"/>
      <c r="F41" s="302"/>
      <c r="G41" s="301"/>
    </row>
    <row r="42" spans="1:7" x14ac:dyDescent="0.25">
      <c r="A42" s="280"/>
      <c r="B42" s="303"/>
      <c r="C42" s="303"/>
      <c r="D42" s="303"/>
      <c r="E42" s="303"/>
      <c r="F42" s="303"/>
      <c r="G42" s="303"/>
    </row>
    <row r="43" spans="1:7" x14ac:dyDescent="0.25">
      <c r="A43" s="305"/>
      <c r="B43" s="274"/>
      <c r="C43" s="305"/>
      <c r="D43" s="305"/>
      <c r="E43" s="305"/>
      <c r="F43" s="305"/>
      <c r="G43" s="305"/>
    </row>
    <row r="45" spans="1:7" x14ac:dyDescent="0.25">
      <c r="A45" s="270"/>
      <c r="B45" s="272"/>
      <c r="C45" s="273"/>
      <c r="D45" s="274"/>
      <c r="E45" s="274"/>
      <c r="F45" s="275"/>
      <c r="G45" s="274"/>
    </row>
    <row r="46" spans="1:7" x14ac:dyDescent="0.25">
      <c r="A46" s="276"/>
      <c r="B46" s="452"/>
      <c r="C46" s="452"/>
      <c r="D46" s="452"/>
      <c r="E46" s="452"/>
      <c r="F46" s="452"/>
      <c r="G46" s="452"/>
    </row>
    <row r="47" spans="1:7" x14ac:dyDescent="0.25">
      <c r="A47" s="277"/>
      <c r="B47" s="278"/>
      <c r="C47" s="279"/>
      <c r="D47" s="279"/>
      <c r="E47" s="279"/>
      <c r="F47" s="280"/>
      <c r="G47" s="279"/>
    </row>
    <row r="48" spans="1:7" x14ac:dyDescent="0.25">
      <c r="A48" s="277"/>
      <c r="B48" s="278"/>
      <c r="C48" s="279"/>
      <c r="D48" s="279"/>
      <c r="E48" s="279"/>
      <c r="F48" s="280"/>
      <c r="G48" s="279"/>
    </row>
    <row r="49" spans="1:7" x14ac:dyDescent="0.25">
      <c r="A49" s="296"/>
      <c r="B49" s="297"/>
      <c r="C49" s="298"/>
      <c r="D49" s="298"/>
      <c r="E49" s="298"/>
      <c r="F49" s="299"/>
      <c r="G49" s="298"/>
    </row>
    <row r="50" spans="1:7" x14ac:dyDescent="0.25">
      <c r="A50" s="300"/>
      <c r="B50" s="301"/>
      <c r="C50" s="301"/>
      <c r="D50" s="301"/>
      <c r="E50" s="301"/>
      <c r="F50" s="302"/>
      <c r="G50" s="301"/>
    </row>
    <row r="51" spans="1:7" x14ac:dyDescent="0.25">
      <c r="A51" s="300"/>
      <c r="B51" s="301"/>
      <c r="C51" s="301"/>
      <c r="D51" s="301"/>
      <c r="E51" s="301"/>
      <c r="F51" s="302"/>
      <c r="G51" s="301"/>
    </row>
    <row r="52" spans="1:7" x14ac:dyDescent="0.25">
      <c r="A52" s="300"/>
      <c r="B52" s="301"/>
      <c r="C52" s="301"/>
      <c r="D52" s="301"/>
      <c r="E52" s="301"/>
      <c r="F52" s="302"/>
      <c r="G52" s="301"/>
    </row>
    <row r="53" spans="1:7" x14ac:dyDescent="0.25">
      <c r="A53" s="280"/>
      <c r="B53" s="303"/>
      <c r="C53" s="303"/>
      <c r="D53" s="303"/>
      <c r="E53" s="303"/>
      <c r="F53" s="303"/>
      <c r="G53" s="303"/>
    </row>
    <row r="54" spans="1:7" x14ac:dyDescent="0.25">
      <c r="A54" s="300"/>
      <c r="B54" s="304"/>
      <c r="C54" s="304"/>
      <c r="D54" s="304"/>
      <c r="E54" s="304"/>
      <c r="F54" s="300"/>
      <c r="G54" s="304"/>
    </row>
    <row r="55" spans="1:7" x14ac:dyDescent="0.25">
      <c r="A55" s="296"/>
      <c r="B55" s="297"/>
      <c r="C55" s="298"/>
      <c r="D55" s="298"/>
      <c r="E55" s="298"/>
      <c r="F55" s="299"/>
      <c r="G55" s="298"/>
    </row>
    <row r="56" spans="1:7" x14ac:dyDescent="0.25">
      <c r="A56" s="300"/>
      <c r="B56" s="301"/>
      <c r="C56" s="301"/>
      <c r="D56" s="301"/>
      <c r="E56" s="301"/>
      <c r="F56" s="302"/>
      <c r="G56" s="301"/>
    </row>
    <row r="57" spans="1:7" x14ac:dyDescent="0.25">
      <c r="A57" s="300"/>
      <c r="B57" s="301"/>
      <c r="C57" s="301"/>
      <c r="D57" s="301"/>
      <c r="E57" s="301"/>
      <c r="F57" s="302"/>
      <c r="G57" s="301"/>
    </row>
    <row r="58" spans="1:7" x14ac:dyDescent="0.25">
      <c r="A58" s="300"/>
      <c r="B58" s="301"/>
      <c r="C58" s="301"/>
      <c r="D58" s="301"/>
      <c r="E58" s="301"/>
      <c r="F58" s="302"/>
      <c r="G58" s="301"/>
    </row>
    <row r="59" spans="1:7" x14ac:dyDescent="0.25">
      <c r="A59" s="300"/>
      <c r="B59" s="301"/>
      <c r="C59" s="301"/>
      <c r="D59" s="301"/>
      <c r="E59" s="301"/>
      <c r="F59" s="302"/>
      <c r="G59" s="301"/>
    </row>
    <row r="60" spans="1:7" x14ac:dyDescent="0.25">
      <c r="A60" s="300"/>
      <c r="B60" s="301"/>
      <c r="C60" s="301"/>
      <c r="D60" s="301"/>
      <c r="E60" s="301"/>
      <c r="F60" s="302"/>
      <c r="G60" s="301"/>
    </row>
    <row r="61" spans="1:7" x14ac:dyDescent="0.25">
      <c r="A61" s="300"/>
      <c r="B61" s="301"/>
      <c r="C61" s="301"/>
      <c r="D61" s="301"/>
      <c r="E61" s="301"/>
      <c r="F61" s="302"/>
      <c r="G61" s="301"/>
    </row>
    <row r="62" spans="1:7" x14ac:dyDescent="0.25">
      <c r="A62" s="280"/>
      <c r="B62" s="303"/>
      <c r="C62" s="303"/>
      <c r="D62" s="303"/>
      <c r="E62" s="303"/>
      <c r="F62" s="303"/>
      <c r="G62" s="303"/>
    </row>
    <row r="64" spans="1:7" x14ac:dyDescent="0.25">
      <c r="A64" s="92"/>
    </row>
    <row r="65" spans="1:9" x14ac:dyDescent="0.25">
      <c r="A65" s="300"/>
      <c r="B65" s="306"/>
      <c r="C65" s="307"/>
      <c r="D65" s="308"/>
      <c r="E65" s="308"/>
      <c r="F65" s="270"/>
      <c r="G65" s="308"/>
      <c r="H65" s="309"/>
      <c r="I65" s="309"/>
    </row>
    <row r="66" spans="1:9" x14ac:dyDescent="0.25">
      <c r="A66" s="280"/>
      <c r="B66" s="449"/>
      <c r="C66" s="449"/>
      <c r="D66" s="449"/>
      <c r="E66" s="449"/>
      <c r="F66" s="449"/>
      <c r="G66" s="449"/>
      <c r="H66" s="309"/>
      <c r="I66" s="309"/>
    </row>
    <row r="67" spans="1:9" x14ac:dyDescent="0.25">
      <c r="A67" s="300"/>
      <c r="B67" s="310"/>
      <c r="C67" s="279"/>
      <c r="D67" s="279"/>
      <c r="E67" s="279"/>
      <c r="F67" s="280"/>
      <c r="G67" s="279"/>
      <c r="H67" s="309"/>
      <c r="I67" s="309"/>
    </row>
    <row r="68" spans="1:9" x14ac:dyDescent="0.25">
      <c r="A68" s="300"/>
      <c r="B68" s="310"/>
      <c r="C68" s="279"/>
      <c r="D68" s="279"/>
      <c r="E68" s="279"/>
      <c r="F68" s="280"/>
      <c r="G68" s="279"/>
      <c r="H68" s="309"/>
      <c r="I68" s="309"/>
    </row>
    <row r="69" spans="1:9" x14ac:dyDescent="0.25">
      <c r="A69" s="296"/>
      <c r="B69" s="297"/>
      <c r="C69" s="298"/>
      <c r="D69" s="298"/>
      <c r="E69" s="298"/>
      <c r="F69" s="299"/>
      <c r="G69" s="298"/>
      <c r="H69" s="309"/>
      <c r="I69" s="309"/>
    </row>
    <row r="70" spans="1:9" x14ac:dyDescent="0.25">
      <c r="A70" s="300"/>
      <c r="B70" s="301"/>
      <c r="C70" s="301"/>
      <c r="D70" s="301"/>
      <c r="E70" s="301"/>
      <c r="F70" s="302"/>
      <c r="G70" s="301"/>
      <c r="H70" s="309"/>
      <c r="I70" s="309"/>
    </row>
    <row r="71" spans="1:9" x14ac:dyDescent="0.25">
      <c r="A71" s="300"/>
      <c r="B71" s="301"/>
      <c r="C71" s="301"/>
      <c r="D71" s="301"/>
      <c r="E71" s="301"/>
      <c r="F71" s="302"/>
      <c r="G71" s="301"/>
      <c r="H71" s="309"/>
      <c r="I71" s="309"/>
    </row>
    <row r="72" spans="1:9" x14ac:dyDescent="0.25">
      <c r="A72" s="300"/>
      <c r="B72" s="301"/>
      <c r="C72" s="301"/>
      <c r="D72" s="301"/>
      <c r="E72" s="301"/>
      <c r="F72" s="302"/>
      <c r="G72" s="301"/>
      <c r="H72" s="309"/>
      <c r="I72" s="309"/>
    </row>
    <row r="73" spans="1:9" x14ac:dyDescent="0.25">
      <c r="A73" s="280"/>
      <c r="B73" s="303"/>
      <c r="C73" s="303"/>
      <c r="D73" s="303"/>
      <c r="E73" s="303"/>
      <c r="F73" s="303"/>
      <c r="G73" s="303"/>
      <c r="H73" s="309"/>
      <c r="I73" s="309"/>
    </row>
    <row r="74" spans="1:9" x14ac:dyDescent="0.25">
      <c r="A74" s="300"/>
      <c r="B74" s="304"/>
      <c r="C74" s="304"/>
      <c r="D74" s="304"/>
      <c r="E74" s="304"/>
      <c r="F74" s="300"/>
      <c r="G74" s="304"/>
      <c r="H74" s="309"/>
      <c r="I74" s="309"/>
    </row>
    <row r="75" spans="1:9" x14ac:dyDescent="0.25">
      <c r="A75" s="296"/>
      <c r="B75" s="297"/>
      <c r="C75" s="298"/>
      <c r="D75" s="298"/>
      <c r="E75" s="298"/>
      <c r="F75" s="299"/>
      <c r="G75" s="298"/>
      <c r="H75" s="309"/>
      <c r="I75" s="309"/>
    </row>
    <row r="76" spans="1:9" x14ac:dyDescent="0.25">
      <c r="A76" s="300"/>
      <c r="B76" s="301"/>
      <c r="C76" s="301"/>
      <c r="D76" s="301"/>
      <c r="E76" s="301"/>
      <c r="F76" s="302"/>
      <c r="G76" s="301"/>
      <c r="H76" s="309"/>
      <c r="I76" s="309"/>
    </row>
    <row r="77" spans="1:9" x14ac:dyDescent="0.25">
      <c r="A77" s="300"/>
      <c r="B77" s="301"/>
      <c r="C77" s="301"/>
      <c r="D77" s="301"/>
      <c r="E77" s="301"/>
      <c r="F77" s="301"/>
      <c r="G77" s="301"/>
      <c r="H77" s="309"/>
      <c r="I77" s="309"/>
    </row>
    <row r="78" spans="1:9" x14ac:dyDescent="0.25">
      <c r="A78" s="300"/>
      <c r="B78" s="301"/>
      <c r="C78" s="301"/>
      <c r="D78" s="301"/>
      <c r="E78" s="301"/>
      <c r="F78" s="302"/>
      <c r="G78" s="301"/>
      <c r="H78" s="309"/>
      <c r="I78" s="309"/>
    </row>
    <row r="79" spans="1:9" x14ac:dyDescent="0.25">
      <c r="A79" s="300"/>
      <c r="B79" s="301"/>
      <c r="C79" s="301"/>
      <c r="D79" s="301"/>
      <c r="E79" s="301"/>
      <c r="F79" s="302"/>
      <c r="G79" s="301"/>
      <c r="H79" s="309"/>
      <c r="I79" s="309"/>
    </row>
    <row r="80" spans="1:9" x14ac:dyDescent="0.25">
      <c r="A80" s="300"/>
      <c r="B80" s="301"/>
      <c r="C80" s="301"/>
      <c r="D80" s="301"/>
      <c r="E80" s="301"/>
      <c r="F80" s="302"/>
      <c r="G80" s="301"/>
      <c r="H80" s="309"/>
      <c r="I80" s="309"/>
    </row>
    <row r="81" spans="1:9" x14ac:dyDescent="0.25">
      <c r="A81" s="300"/>
      <c r="B81" s="301"/>
      <c r="C81" s="301"/>
      <c r="D81" s="301"/>
      <c r="E81" s="301"/>
      <c r="F81" s="302"/>
      <c r="G81" s="301"/>
      <c r="H81" s="309"/>
      <c r="I81" s="309"/>
    </row>
    <row r="82" spans="1:9" x14ac:dyDescent="0.25">
      <c r="A82" s="280"/>
      <c r="B82" s="303"/>
      <c r="C82" s="303"/>
      <c r="D82" s="303"/>
      <c r="E82" s="303"/>
      <c r="F82" s="303"/>
      <c r="G82" s="303"/>
      <c r="H82" s="309"/>
      <c r="I82" s="309"/>
    </row>
    <row r="83" spans="1:9" x14ac:dyDescent="0.25">
      <c r="A83" s="311"/>
      <c r="B83" s="309"/>
      <c r="C83" s="309"/>
      <c r="D83" s="309"/>
      <c r="E83" s="309"/>
      <c r="F83" s="309"/>
      <c r="G83" s="309"/>
      <c r="H83" s="309"/>
      <c r="I83" s="309"/>
    </row>
    <row r="84" spans="1:9" x14ac:dyDescent="0.25">
      <c r="A84" s="311"/>
      <c r="B84" s="309"/>
      <c r="C84" s="309"/>
      <c r="D84" s="309"/>
      <c r="E84" s="309"/>
      <c r="F84" s="309"/>
      <c r="G84" s="309"/>
      <c r="H84" s="309"/>
      <c r="I84" s="309"/>
    </row>
    <row r="85" spans="1:9" x14ac:dyDescent="0.25">
      <c r="A85" s="311"/>
      <c r="B85" s="309"/>
      <c r="C85" s="309"/>
      <c r="D85" s="309"/>
      <c r="E85" s="309"/>
      <c r="F85" s="309"/>
      <c r="G85" s="309"/>
      <c r="H85" s="309"/>
      <c r="I85" s="309"/>
    </row>
    <row r="86" spans="1:9" x14ac:dyDescent="0.25">
      <c r="A86" s="300"/>
      <c r="B86" s="306"/>
      <c r="C86" s="307"/>
      <c r="D86" s="308"/>
      <c r="E86" s="308"/>
      <c r="F86" s="270"/>
      <c r="G86" s="308"/>
      <c r="H86" s="309"/>
      <c r="I86" s="309"/>
    </row>
    <row r="87" spans="1:9" x14ac:dyDescent="0.25">
      <c r="A87" s="280"/>
      <c r="B87" s="449"/>
      <c r="C87" s="449"/>
      <c r="D87" s="449"/>
      <c r="E87" s="449"/>
      <c r="F87" s="449"/>
      <c r="G87" s="449"/>
      <c r="H87" s="309"/>
      <c r="I87" s="309"/>
    </row>
    <row r="88" spans="1:9" x14ac:dyDescent="0.25">
      <c r="A88" s="300"/>
      <c r="B88" s="310"/>
      <c r="C88" s="279"/>
      <c r="D88" s="279"/>
      <c r="E88" s="279"/>
      <c r="F88" s="280"/>
      <c r="G88" s="279"/>
      <c r="H88" s="309"/>
      <c r="I88" s="309"/>
    </row>
    <row r="89" spans="1:9" x14ac:dyDescent="0.25">
      <c r="A89" s="300"/>
      <c r="B89" s="310"/>
      <c r="C89" s="279"/>
      <c r="D89" s="279"/>
      <c r="E89" s="279"/>
      <c r="F89" s="280"/>
      <c r="G89" s="279"/>
      <c r="H89" s="309"/>
      <c r="I89" s="309"/>
    </row>
    <row r="90" spans="1:9" x14ac:dyDescent="0.25">
      <c r="A90" s="296"/>
      <c r="B90" s="297"/>
      <c r="C90" s="298"/>
      <c r="D90" s="298"/>
      <c r="E90" s="298"/>
      <c r="F90" s="299"/>
      <c r="G90" s="298"/>
      <c r="H90" s="309"/>
      <c r="I90" s="309"/>
    </row>
    <row r="91" spans="1:9" x14ac:dyDescent="0.25">
      <c r="A91" s="300"/>
      <c r="B91" s="301"/>
      <c r="C91" s="301"/>
      <c r="D91" s="301"/>
      <c r="E91" s="301"/>
      <c r="F91" s="302"/>
      <c r="G91" s="301"/>
      <c r="H91" s="309"/>
      <c r="I91" s="309"/>
    </row>
    <row r="92" spans="1:9" x14ac:dyDescent="0.25">
      <c r="A92" s="300"/>
      <c r="B92" s="301"/>
      <c r="C92" s="301"/>
      <c r="D92" s="301"/>
      <c r="E92" s="301"/>
      <c r="F92" s="302"/>
      <c r="G92" s="301"/>
      <c r="H92" s="309"/>
      <c r="I92" s="309"/>
    </row>
    <row r="93" spans="1:9" x14ac:dyDescent="0.25">
      <c r="A93" s="300"/>
      <c r="B93" s="301"/>
      <c r="C93" s="301"/>
      <c r="D93" s="301"/>
      <c r="E93" s="301"/>
      <c r="F93" s="302"/>
      <c r="G93" s="301"/>
      <c r="H93" s="309"/>
      <c r="I93" s="309"/>
    </row>
    <row r="94" spans="1:9" x14ac:dyDescent="0.25">
      <c r="A94" s="300"/>
      <c r="B94" s="301"/>
      <c r="C94" s="301"/>
      <c r="D94" s="301"/>
      <c r="E94" s="301"/>
      <c r="F94" s="302"/>
      <c r="G94" s="301"/>
      <c r="H94" s="309"/>
      <c r="I94" s="309"/>
    </row>
    <row r="95" spans="1:9" x14ac:dyDescent="0.25">
      <c r="A95" s="280"/>
      <c r="B95" s="303"/>
      <c r="C95" s="303"/>
      <c r="D95" s="303"/>
      <c r="E95" s="303"/>
      <c r="F95" s="303"/>
      <c r="G95" s="303"/>
      <c r="H95" s="309"/>
      <c r="I95" s="309"/>
    </row>
    <row r="96" spans="1:9" x14ac:dyDescent="0.25">
      <c r="A96" s="300"/>
      <c r="B96" s="304"/>
      <c r="C96" s="304"/>
      <c r="D96" s="304"/>
      <c r="E96" s="304"/>
      <c r="F96" s="300"/>
      <c r="G96" s="304"/>
      <c r="H96" s="309"/>
      <c r="I96" s="309"/>
    </row>
    <row r="97" spans="1:9" x14ac:dyDescent="0.25">
      <c r="A97" s="296"/>
      <c r="B97" s="297"/>
      <c r="C97" s="298"/>
      <c r="D97" s="298"/>
      <c r="E97" s="298"/>
      <c r="F97" s="299"/>
      <c r="G97" s="298"/>
      <c r="H97" s="309"/>
      <c r="I97" s="309"/>
    </row>
    <row r="98" spans="1:9" x14ac:dyDescent="0.25">
      <c r="A98" s="300"/>
      <c r="B98" s="301"/>
      <c r="C98" s="301"/>
      <c r="D98" s="301"/>
      <c r="E98" s="301"/>
      <c r="F98" s="302"/>
      <c r="G98" s="301"/>
      <c r="H98" s="309"/>
      <c r="I98" s="309"/>
    </row>
    <row r="99" spans="1:9" x14ac:dyDescent="0.25">
      <c r="A99" s="300"/>
      <c r="B99" s="301"/>
      <c r="C99" s="301"/>
      <c r="D99" s="301"/>
      <c r="E99" s="301"/>
      <c r="F99" s="302"/>
      <c r="G99" s="301"/>
      <c r="H99" s="309"/>
      <c r="I99" s="309"/>
    </row>
    <row r="100" spans="1:9" x14ac:dyDescent="0.25">
      <c r="A100" s="300"/>
      <c r="B100" s="301"/>
      <c r="C100" s="301"/>
      <c r="D100" s="301"/>
      <c r="E100" s="301"/>
      <c r="F100" s="302"/>
      <c r="G100" s="301"/>
      <c r="H100" s="309"/>
      <c r="I100" s="309"/>
    </row>
    <row r="101" spans="1:9" x14ac:dyDescent="0.25">
      <c r="A101" s="300"/>
      <c r="B101" s="301"/>
      <c r="C101" s="301"/>
      <c r="D101" s="301"/>
      <c r="E101" s="301"/>
      <c r="F101" s="302"/>
      <c r="G101" s="301"/>
      <c r="H101" s="309"/>
      <c r="I101" s="309"/>
    </row>
    <row r="102" spans="1:9" x14ac:dyDescent="0.25">
      <c r="A102" s="300"/>
      <c r="B102" s="301"/>
      <c r="C102" s="301"/>
      <c r="D102" s="301"/>
      <c r="E102" s="301"/>
      <c r="F102" s="302"/>
      <c r="G102" s="301"/>
      <c r="H102" s="309"/>
      <c r="I102" s="309"/>
    </row>
    <row r="103" spans="1:9" x14ac:dyDescent="0.25">
      <c r="A103" s="300"/>
      <c r="B103" s="301"/>
      <c r="C103" s="301"/>
      <c r="D103" s="301"/>
      <c r="E103" s="301"/>
      <c r="F103" s="302"/>
      <c r="G103" s="301"/>
      <c r="H103" s="309"/>
      <c r="I103" s="309"/>
    </row>
    <row r="104" spans="1:9" x14ac:dyDescent="0.25">
      <c r="A104" s="300"/>
      <c r="B104" s="301"/>
      <c r="C104" s="301"/>
      <c r="D104" s="301"/>
      <c r="E104" s="301"/>
      <c r="F104" s="302"/>
      <c r="G104" s="301"/>
      <c r="H104" s="309"/>
      <c r="I104" s="309"/>
    </row>
    <row r="105" spans="1:9" x14ac:dyDescent="0.25">
      <c r="A105" s="280"/>
      <c r="B105" s="303"/>
      <c r="C105" s="303"/>
      <c r="D105" s="303"/>
      <c r="E105" s="303"/>
      <c r="F105" s="303"/>
      <c r="G105" s="303"/>
      <c r="H105" s="309"/>
      <c r="I105" s="309"/>
    </row>
    <row r="106" spans="1:9" x14ac:dyDescent="0.25">
      <c r="A106" s="311"/>
      <c r="B106" s="309"/>
      <c r="C106" s="309"/>
      <c r="D106" s="309"/>
      <c r="E106" s="309"/>
      <c r="F106" s="309"/>
      <c r="G106" s="309"/>
      <c r="H106" s="309"/>
      <c r="I106" s="309"/>
    </row>
    <row r="107" spans="1:9" x14ac:dyDescent="0.25">
      <c r="A107" s="311"/>
      <c r="B107" s="309"/>
      <c r="C107" s="309"/>
      <c r="D107" s="309"/>
      <c r="E107" s="309"/>
      <c r="F107" s="309"/>
      <c r="G107" s="309"/>
      <c r="H107" s="309"/>
      <c r="I107" s="309"/>
    </row>
    <row r="108" spans="1:9" x14ac:dyDescent="0.25">
      <c r="A108" s="300"/>
      <c r="B108" s="306"/>
      <c r="C108" s="307"/>
      <c r="D108" s="308"/>
      <c r="E108" s="308"/>
      <c r="F108" s="270"/>
      <c r="G108" s="308"/>
      <c r="H108" s="309"/>
      <c r="I108" s="309"/>
    </row>
    <row r="109" spans="1:9" x14ac:dyDescent="0.25">
      <c r="A109" s="280"/>
      <c r="B109" s="449"/>
      <c r="C109" s="449"/>
      <c r="D109" s="449"/>
      <c r="E109" s="449"/>
      <c r="F109" s="449"/>
      <c r="G109" s="449"/>
      <c r="H109" s="309"/>
      <c r="I109" s="309"/>
    </row>
    <row r="110" spans="1:9" x14ac:dyDescent="0.25">
      <c r="A110" s="300"/>
      <c r="B110" s="310"/>
      <c r="C110" s="279"/>
      <c r="D110" s="279"/>
      <c r="E110" s="279"/>
      <c r="F110" s="280"/>
      <c r="G110" s="279"/>
      <c r="H110" s="309"/>
      <c r="I110" s="309"/>
    </row>
    <row r="111" spans="1:9" x14ac:dyDescent="0.25">
      <c r="A111" s="300"/>
      <c r="B111" s="310"/>
      <c r="C111" s="279"/>
      <c r="D111" s="279"/>
      <c r="E111" s="279"/>
      <c r="F111" s="280"/>
      <c r="G111" s="279"/>
      <c r="H111" s="309"/>
      <c r="I111" s="309"/>
    </row>
    <row r="112" spans="1:9" x14ac:dyDescent="0.25">
      <c r="A112" s="296"/>
      <c r="B112" s="297"/>
      <c r="C112" s="298"/>
      <c r="D112" s="298"/>
      <c r="E112" s="298"/>
      <c r="F112" s="299"/>
      <c r="G112" s="298"/>
      <c r="H112" s="309"/>
      <c r="I112" s="309"/>
    </row>
    <row r="113" spans="1:9" x14ac:dyDescent="0.25">
      <c r="A113" s="300"/>
      <c r="B113" s="301"/>
      <c r="C113" s="301"/>
      <c r="D113" s="301"/>
      <c r="E113" s="301"/>
      <c r="F113" s="302"/>
      <c r="G113" s="301"/>
      <c r="H113" s="309"/>
      <c r="I113" s="309"/>
    </row>
    <row r="114" spans="1:9" x14ac:dyDescent="0.25">
      <c r="A114" s="300"/>
      <c r="B114" s="301"/>
      <c r="C114" s="301"/>
      <c r="D114" s="301"/>
      <c r="E114" s="301"/>
      <c r="F114" s="302"/>
      <c r="G114" s="301"/>
      <c r="H114" s="309"/>
      <c r="I114" s="309"/>
    </row>
    <row r="115" spans="1:9" x14ac:dyDescent="0.25">
      <c r="A115" s="300"/>
      <c r="B115" s="301"/>
      <c r="C115" s="301"/>
      <c r="D115" s="301"/>
      <c r="E115" s="301"/>
      <c r="F115" s="302"/>
      <c r="G115" s="301"/>
      <c r="H115" s="309"/>
      <c r="I115" s="309"/>
    </row>
    <row r="116" spans="1:9" x14ac:dyDescent="0.25">
      <c r="A116" s="300"/>
      <c r="B116" s="301"/>
      <c r="C116" s="301"/>
      <c r="D116" s="301"/>
      <c r="E116" s="301"/>
      <c r="F116" s="302"/>
      <c r="G116" s="301"/>
      <c r="H116" s="309"/>
      <c r="I116" s="309"/>
    </row>
    <row r="117" spans="1:9" x14ac:dyDescent="0.25">
      <c r="A117" s="280"/>
      <c r="B117" s="303"/>
      <c r="C117" s="303"/>
      <c r="D117" s="303"/>
      <c r="E117" s="303"/>
      <c r="F117" s="303"/>
      <c r="G117" s="303"/>
      <c r="H117" s="309"/>
      <c r="I117" s="309"/>
    </row>
    <row r="118" spans="1:9" x14ac:dyDescent="0.25">
      <c r="A118" s="300"/>
      <c r="B118" s="304"/>
      <c r="C118" s="304"/>
      <c r="D118" s="304"/>
      <c r="E118" s="304"/>
      <c r="F118" s="300"/>
      <c r="G118" s="304"/>
      <c r="H118" s="309"/>
      <c r="I118" s="309"/>
    </row>
    <row r="119" spans="1:9" x14ac:dyDescent="0.25">
      <c r="A119" s="296"/>
      <c r="B119" s="297"/>
      <c r="C119" s="298"/>
      <c r="D119" s="298"/>
      <c r="E119" s="298"/>
      <c r="F119" s="299"/>
      <c r="G119" s="298"/>
      <c r="H119" s="309"/>
      <c r="I119" s="309"/>
    </row>
    <row r="120" spans="1:9" x14ac:dyDescent="0.25">
      <c r="A120" s="300"/>
      <c r="B120" s="301"/>
      <c r="C120" s="301"/>
      <c r="D120" s="301"/>
      <c r="E120" s="301"/>
      <c r="F120" s="302"/>
      <c r="G120" s="301"/>
      <c r="H120" s="309"/>
      <c r="I120" s="309"/>
    </row>
    <row r="121" spans="1:9" x14ac:dyDescent="0.25">
      <c r="A121" s="300"/>
      <c r="B121" s="301"/>
      <c r="C121" s="301"/>
      <c r="D121" s="301"/>
      <c r="E121" s="301"/>
      <c r="F121" s="302"/>
      <c r="G121" s="301"/>
      <c r="H121" s="309"/>
      <c r="I121" s="309"/>
    </row>
    <row r="122" spans="1:9" x14ac:dyDescent="0.25">
      <c r="A122" s="300"/>
      <c r="B122" s="301"/>
      <c r="C122" s="301"/>
      <c r="D122" s="301"/>
      <c r="E122" s="301"/>
      <c r="F122" s="302"/>
      <c r="G122" s="301"/>
      <c r="H122" s="309"/>
      <c r="I122" s="309"/>
    </row>
    <row r="123" spans="1:9" x14ac:dyDescent="0.25">
      <c r="A123" s="300"/>
      <c r="B123" s="301"/>
      <c r="C123" s="301"/>
      <c r="D123" s="301"/>
      <c r="E123" s="301"/>
      <c r="F123" s="302"/>
      <c r="G123" s="301"/>
      <c r="H123" s="309"/>
      <c r="I123" s="309"/>
    </row>
    <row r="124" spans="1:9" x14ac:dyDescent="0.25">
      <c r="A124" s="300"/>
      <c r="B124" s="301"/>
      <c r="C124" s="301"/>
      <c r="D124" s="301"/>
      <c r="E124" s="301"/>
      <c r="F124" s="302"/>
      <c r="G124" s="301"/>
      <c r="H124" s="309"/>
      <c r="I124" s="309"/>
    </row>
    <row r="125" spans="1:9" x14ac:dyDescent="0.25">
      <c r="A125" s="300"/>
      <c r="B125" s="301"/>
      <c r="C125" s="301"/>
      <c r="D125" s="301"/>
      <c r="E125" s="301"/>
      <c r="F125" s="302"/>
      <c r="G125" s="301"/>
      <c r="H125" s="309"/>
      <c r="I125" s="309"/>
    </row>
    <row r="126" spans="1:9" x14ac:dyDescent="0.25">
      <c r="A126" s="280"/>
      <c r="B126" s="303"/>
      <c r="C126" s="303"/>
      <c r="D126" s="303"/>
      <c r="E126" s="303"/>
      <c r="F126" s="303"/>
      <c r="G126" s="303"/>
      <c r="H126" s="309"/>
      <c r="I126" s="309"/>
    </row>
    <row r="127" spans="1:9" x14ac:dyDescent="0.25">
      <c r="A127" s="311"/>
      <c r="B127" s="309"/>
      <c r="C127" s="309"/>
      <c r="D127" s="309"/>
      <c r="E127" s="309"/>
      <c r="F127" s="309"/>
      <c r="G127" s="309"/>
      <c r="H127" s="309"/>
      <c r="I127" s="309"/>
    </row>
    <row r="128" spans="1:9" x14ac:dyDescent="0.25">
      <c r="A128" s="311"/>
      <c r="B128" s="309"/>
      <c r="C128" s="309"/>
      <c r="D128" s="309"/>
      <c r="E128" s="309"/>
      <c r="F128" s="309"/>
      <c r="G128" s="309"/>
      <c r="H128" s="309"/>
      <c r="I128" s="309"/>
    </row>
    <row r="129" spans="1:9" x14ac:dyDescent="0.25">
      <c r="A129" s="311"/>
      <c r="B129" s="309"/>
      <c r="C129" s="309"/>
      <c r="D129" s="309"/>
      <c r="E129" s="309"/>
      <c r="F129" s="309"/>
      <c r="G129" s="309"/>
      <c r="H129" s="309"/>
      <c r="I129" s="309"/>
    </row>
    <row r="130" spans="1:9" x14ac:dyDescent="0.25">
      <c r="A130" s="300"/>
      <c r="B130" s="306"/>
      <c r="C130" s="307"/>
      <c r="D130" s="308"/>
      <c r="E130" s="308"/>
      <c r="F130" s="270"/>
      <c r="G130" s="308"/>
      <c r="H130" s="309"/>
      <c r="I130" s="309"/>
    </row>
    <row r="131" spans="1:9" x14ac:dyDescent="0.25">
      <c r="A131" s="280"/>
      <c r="B131" s="449"/>
      <c r="C131" s="449"/>
      <c r="D131" s="449"/>
      <c r="E131" s="449"/>
      <c r="F131" s="449"/>
      <c r="G131" s="449"/>
      <c r="H131" s="309"/>
      <c r="I131" s="309"/>
    </row>
    <row r="132" spans="1:9" x14ac:dyDescent="0.25">
      <c r="A132" s="300"/>
      <c r="B132" s="310"/>
      <c r="C132" s="279"/>
      <c r="D132" s="279"/>
      <c r="E132" s="279"/>
      <c r="F132" s="280"/>
      <c r="G132" s="279"/>
      <c r="H132" s="309"/>
      <c r="I132" s="309"/>
    </row>
    <row r="133" spans="1:9" x14ac:dyDescent="0.25">
      <c r="A133" s="300"/>
      <c r="B133" s="310"/>
      <c r="C133" s="279"/>
      <c r="D133" s="279"/>
      <c r="E133" s="279"/>
      <c r="F133" s="280"/>
      <c r="G133" s="279"/>
      <c r="H133" s="309"/>
      <c r="I133" s="309"/>
    </row>
    <row r="134" spans="1:9" x14ac:dyDescent="0.25">
      <c r="A134" s="296"/>
      <c r="B134" s="297"/>
      <c r="C134" s="298"/>
      <c r="D134" s="298"/>
      <c r="E134" s="298"/>
      <c r="F134" s="299"/>
      <c r="G134" s="298"/>
      <c r="H134" s="309"/>
      <c r="I134" s="309"/>
    </row>
    <row r="135" spans="1:9" x14ac:dyDescent="0.25">
      <c r="A135" s="300"/>
      <c r="B135" s="301"/>
      <c r="C135" s="301"/>
      <c r="D135" s="301"/>
      <c r="E135" s="301"/>
      <c r="F135" s="302"/>
      <c r="G135" s="301"/>
      <c r="H135" s="309"/>
      <c r="I135" s="309"/>
    </row>
    <row r="136" spans="1:9" x14ac:dyDescent="0.25">
      <c r="A136" s="300"/>
      <c r="B136" s="301"/>
      <c r="C136" s="301"/>
      <c r="D136" s="301"/>
      <c r="E136" s="301"/>
      <c r="F136" s="302"/>
      <c r="G136" s="301"/>
      <c r="H136" s="309"/>
      <c r="I136" s="309"/>
    </row>
    <row r="137" spans="1:9" x14ac:dyDescent="0.25">
      <c r="A137" s="300"/>
      <c r="B137" s="301"/>
      <c r="C137" s="301"/>
      <c r="D137" s="301"/>
      <c r="E137" s="301"/>
      <c r="F137" s="302"/>
      <c r="G137" s="301"/>
      <c r="H137" s="309"/>
      <c r="I137" s="309"/>
    </row>
    <row r="138" spans="1:9" x14ac:dyDescent="0.25">
      <c r="A138" s="280"/>
      <c r="B138" s="303"/>
      <c r="C138" s="303"/>
      <c r="D138" s="303"/>
      <c r="E138" s="303"/>
      <c r="F138" s="303"/>
      <c r="G138" s="303"/>
      <c r="H138" s="309"/>
      <c r="I138" s="309"/>
    </row>
    <row r="139" spans="1:9" x14ac:dyDescent="0.25">
      <c r="A139" s="300"/>
      <c r="B139" s="304"/>
      <c r="C139" s="304"/>
      <c r="D139" s="304"/>
      <c r="E139" s="304"/>
      <c r="F139" s="300"/>
      <c r="G139" s="304"/>
      <c r="H139" s="309"/>
      <c r="I139" s="309"/>
    </row>
    <row r="140" spans="1:9" x14ac:dyDescent="0.25">
      <c r="A140" s="296"/>
      <c r="B140" s="297"/>
      <c r="C140" s="298"/>
      <c r="D140" s="298"/>
      <c r="E140" s="298"/>
      <c r="F140" s="299"/>
      <c r="G140" s="298"/>
      <c r="H140" s="309"/>
      <c r="I140" s="309"/>
    </row>
    <row r="141" spans="1:9" x14ac:dyDescent="0.25">
      <c r="A141" s="300"/>
      <c r="B141" s="301"/>
      <c r="C141" s="301"/>
      <c r="D141" s="301"/>
      <c r="E141" s="301"/>
      <c r="F141" s="302"/>
      <c r="G141" s="301"/>
      <c r="H141" s="309"/>
      <c r="I141" s="309"/>
    </row>
    <row r="142" spans="1:9" x14ac:dyDescent="0.25">
      <c r="A142" s="300"/>
      <c r="B142" s="301"/>
      <c r="C142" s="301"/>
      <c r="D142" s="301"/>
      <c r="E142" s="301"/>
      <c r="F142" s="302"/>
      <c r="G142" s="301"/>
      <c r="H142" s="309"/>
      <c r="I142" s="309"/>
    </row>
    <row r="143" spans="1:9" x14ac:dyDescent="0.25">
      <c r="A143" s="300"/>
      <c r="B143" s="301"/>
      <c r="C143" s="301"/>
      <c r="D143" s="301"/>
      <c r="E143" s="301"/>
      <c r="F143" s="302"/>
      <c r="G143" s="301"/>
      <c r="H143" s="309"/>
      <c r="I143" s="309"/>
    </row>
    <row r="144" spans="1:9" x14ac:dyDescent="0.25">
      <c r="A144" s="300"/>
      <c r="B144" s="301"/>
      <c r="C144" s="301"/>
      <c r="D144" s="301"/>
      <c r="E144" s="301"/>
      <c r="F144" s="302"/>
      <c r="G144" s="301"/>
      <c r="H144" s="309"/>
      <c r="I144" s="309"/>
    </row>
    <row r="145" spans="1:9" x14ac:dyDescent="0.25">
      <c r="A145" s="300"/>
      <c r="B145" s="301"/>
      <c r="C145" s="301"/>
      <c r="D145" s="301"/>
      <c r="E145" s="301"/>
      <c r="F145" s="302"/>
      <c r="G145" s="301"/>
      <c r="H145" s="309"/>
      <c r="I145" s="309"/>
    </row>
    <row r="146" spans="1:9" x14ac:dyDescent="0.25">
      <c r="A146" s="300"/>
      <c r="B146" s="301"/>
      <c r="C146" s="301"/>
      <c r="D146" s="301"/>
      <c r="E146" s="301"/>
      <c r="F146" s="302"/>
      <c r="G146" s="301"/>
      <c r="H146" s="309"/>
      <c r="I146" s="309"/>
    </row>
    <row r="147" spans="1:9" x14ac:dyDescent="0.25">
      <c r="A147" s="280"/>
      <c r="B147" s="303"/>
      <c r="C147" s="303"/>
      <c r="D147" s="303"/>
      <c r="E147" s="303"/>
      <c r="F147" s="303"/>
      <c r="G147" s="303"/>
      <c r="H147" s="309"/>
      <c r="I147" s="309"/>
    </row>
    <row r="148" spans="1:9" x14ac:dyDescent="0.25">
      <c r="A148" s="311"/>
      <c r="B148" s="309"/>
      <c r="C148" s="309"/>
      <c r="D148" s="309"/>
      <c r="E148" s="309"/>
      <c r="F148" s="309"/>
      <c r="G148" s="309"/>
      <c r="H148" s="309"/>
      <c r="I148" s="309"/>
    </row>
    <row r="149" spans="1:9" x14ac:dyDescent="0.25">
      <c r="A149" s="311"/>
      <c r="B149" s="309"/>
      <c r="C149" s="309"/>
      <c r="D149" s="309"/>
      <c r="E149" s="309"/>
      <c r="F149" s="309"/>
      <c r="G149" s="309"/>
      <c r="H149" s="309"/>
      <c r="I149" s="309"/>
    </row>
    <row r="150" spans="1:9" x14ac:dyDescent="0.25">
      <c r="A150" s="300"/>
      <c r="B150" s="306"/>
      <c r="C150" s="306"/>
      <c r="D150" s="307"/>
      <c r="E150" s="307"/>
      <c r="F150" s="307"/>
      <c r="G150" s="308"/>
      <c r="H150" s="270"/>
      <c r="I150" s="308"/>
    </row>
    <row r="151" spans="1:9" x14ac:dyDescent="0.25">
      <c r="A151" s="280"/>
      <c r="B151" s="454"/>
      <c r="C151" s="454"/>
      <c r="D151" s="455"/>
      <c r="E151" s="455"/>
      <c r="F151" s="455"/>
      <c r="G151" s="455"/>
      <c r="H151" s="455"/>
      <c r="I151" s="455"/>
    </row>
    <row r="152" spans="1:9" x14ac:dyDescent="0.25">
      <c r="A152" s="300"/>
      <c r="B152" s="310"/>
      <c r="C152" s="310"/>
      <c r="D152" s="279"/>
      <c r="E152" s="279"/>
      <c r="F152" s="279"/>
      <c r="G152" s="279"/>
      <c r="H152" s="280"/>
      <c r="I152" s="279"/>
    </row>
    <row r="153" spans="1:9" x14ac:dyDescent="0.25">
      <c r="A153" s="300"/>
      <c r="B153" s="310"/>
      <c r="C153" s="310"/>
      <c r="D153" s="279"/>
      <c r="E153" s="279"/>
      <c r="F153" s="279"/>
      <c r="G153" s="279"/>
      <c r="H153" s="280"/>
      <c r="I153" s="279"/>
    </row>
    <row r="154" spans="1:9" x14ac:dyDescent="0.25">
      <c r="A154" s="296"/>
      <c r="B154" s="312"/>
      <c r="C154" s="312"/>
      <c r="D154" s="299"/>
      <c r="E154" s="299"/>
      <c r="F154" s="299"/>
      <c r="G154" s="298"/>
      <c r="H154" s="299"/>
      <c r="I154" s="298"/>
    </row>
    <row r="155" spans="1:9" x14ac:dyDescent="0.25">
      <c r="A155" s="300"/>
      <c r="B155" s="301"/>
      <c r="C155" s="301"/>
      <c r="D155" s="301"/>
      <c r="E155" s="301"/>
      <c r="F155" s="301"/>
      <c r="G155" s="301"/>
      <c r="H155" s="302"/>
      <c r="I155" s="301"/>
    </row>
    <row r="156" spans="1:9" x14ac:dyDescent="0.25">
      <c r="A156" s="300"/>
      <c r="B156" s="301"/>
      <c r="C156" s="301"/>
      <c r="D156" s="301"/>
      <c r="E156" s="301"/>
      <c r="F156" s="301"/>
      <c r="G156" s="301"/>
      <c r="H156" s="302"/>
      <c r="I156" s="301"/>
    </row>
    <row r="157" spans="1:9" x14ac:dyDescent="0.25">
      <c r="A157" s="300"/>
      <c r="B157" s="301"/>
      <c r="C157" s="301"/>
      <c r="D157" s="301"/>
      <c r="E157" s="301"/>
      <c r="F157" s="301"/>
      <c r="G157" s="301"/>
      <c r="H157" s="302"/>
      <c r="I157" s="301"/>
    </row>
    <row r="158" spans="1:9" x14ac:dyDescent="0.25">
      <c r="A158" s="280"/>
      <c r="B158" s="303"/>
      <c r="C158" s="303"/>
      <c r="D158" s="303"/>
      <c r="E158" s="303"/>
      <c r="F158" s="303"/>
      <c r="G158" s="303"/>
      <c r="H158" s="303"/>
      <c r="I158" s="301"/>
    </row>
    <row r="159" spans="1:9" x14ac:dyDescent="0.25">
      <c r="A159" s="300"/>
      <c r="B159" s="304"/>
      <c r="C159" s="304"/>
      <c r="D159" s="304"/>
      <c r="E159" s="304"/>
      <c r="F159" s="304"/>
      <c r="G159" s="304"/>
      <c r="H159" s="300"/>
      <c r="I159" s="304"/>
    </row>
    <row r="160" spans="1:9" x14ac:dyDescent="0.25">
      <c r="A160" s="296"/>
      <c r="B160" s="312"/>
      <c r="C160" s="312"/>
      <c r="D160" s="299"/>
      <c r="E160" s="299"/>
      <c r="F160" s="299"/>
      <c r="G160" s="298"/>
      <c r="H160" s="299"/>
      <c r="I160" s="298"/>
    </row>
    <row r="161" spans="1:9" x14ac:dyDescent="0.25">
      <c r="A161" s="300"/>
      <c r="B161" s="301"/>
      <c r="C161" s="301"/>
      <c r="D161" s="301"/>
      <c r="E161" s="301"/>
      <c r="F161" s="301"/>
      <c r="G161" s="301"/>
      <c r="H161" s="302"/>
      <c r="I161" s="301"/>
    </row>
    <row r="162" spans="1:9" x14ac:dyDescent="0.25">
      <c r="A162" s="300"/>
      <c r="B162" s="301"/>
      <c r="C162" s="301"/>
      <c r="D162" s="301"/>
      <c r="E162" s="301"/>
      <c r="F162" s="301"/>
      <c r="G162" s="301"/>
      <c r="H162" s="302"/>
      <c r="I162" s="301"/>
    </row>
    <row r="163" spans="1:9" x14ac:dyDescent="0.25">
      <c r="A163" s="300"/>
      <c r="B163" s="301"/>
      <c r="C163" s="301"/>
      <c r="D163" s="301"/>
      <c r="E163" s="301"/>
      <c r="F163" s="301"/>
      <c r="G163" s="301"/>
      <c r="H163" s="302"/>
      <c r="I163" s="301"/>
    </row>
    <row r="164" spans="1:9" x14ac:dyDescent="0.25">
      <c r="A164" s="300"/>
      <c r="B164" s="301"/>
      <c r="C164" s="301"/>
      <c r="D164" s="301"/>
      <c r="E164" s="301"/>
      <c r="F164" s="301"/>
      <c r="G164" s="301"/>
      <c r="H164" s="302"/>
      <c r="I164" s="301"/>
    </row>
    <row r="165" spans="1:9" x14ac:dyDescent="0.25">
      <c r="A165" s="300"/>
      <c r="B165" s="301"/>
      <c r="C165" s="301"/>
      <c r="D165" s="301"/>
      <c r="E165" s="301"/>
      <c r="F165" s="301"/>
      <c r="G165" s="301"/>
      <c r="H165" s="302"/>
      <c r="I165" s="301"/>
    </row>
    <row r="166" spans="1:9" x14ac:dyDescent="0.25">
      <c r="A166" s="300"/>
      <c r="B166" s="301"/>
      <c r="C166" s="301"/>
      <c r="D166" s="301"/>
      <c r="E166" s="301"/>
      <c r="F166" s="301"/>
      <c r="G166" s="301"/>
      <c r="H166" s="302"/>
      <c r="I166" s="301"/>
    </row>
    <row r="167" spans="1:9" x14ac:dyDescent="0.25">
      <c r="A167" s="280"/>
      <c r="B167" s="303"/>
      <c r="C167" s="303"/>
      <c r="D167" s="303"/>
      <c r="E167" s="303"/>
      <c r="F167" s="303"/>
      <c r="G167" s="303"/>
      <c r="H167" s="303"/>
      <c r="I167" s="301"/>
    </row>
    <row r="168" spans="1:9" x14ac:dyDescent="0.25">
      <c r="A168" s="300"/>
      <c r="B168" s="313"/>
      <c r="C168" s="313"/>
      <c r="D168" s="308"/>
      <c r="E168" s="308"/>
      <c r="F168" s="308"/>
      <c r="G168" s="308"/>
      <c r="H168" s="270"/>
      <c r="I168" s="308"/>
    </row>
    <row r="169" spans="1:9" x14ac:dyDescent="0.25">
      <c r="A169" s="311"/>
      <c r="B169" s="309"/>
      <c r="C169" s="309"/>
      <c r="D169" s="309"/>
      <c r="E169" s="309"/>
      <c r="F169" s="309"/>
      <c r="G169" s="309"/>
      <c r="H169" s="309"/>
      <c r="I169" s="309"/>
    </row>
    <row r="170" spans="1:9" x14ac:dyDescent="0.25">
      <c r="A170" s="300"/>
      <c r="B170" s="306"/>
      <c r="C170" s="306"/>
      <c r="D170" s="307"/>
      <c r="E170" s="307"/>
      <c r="F170" s="307"/>
      <c r="G170" s="308"/>
      <c r="H170" s="270"/>
      <c r="I170" s="308"/>
    </row>
    <row r="171" spans="1:9" x14ac:dyDescent="0.25">
      <c r="A171" s="280"/>
      <c r="B171" s="449"/>
      <c r="C171" s="449"/>
      <c r="D171" s="449"/>
      <c r="E171" s="449"/>
      <c r="F171" s="449"/>
      <c r="G171" s="449"/>
      <c r="H171" s="449"/>
      <c r="I171" s="449"/>
    </row>
    <row r="172" spans="1:9" x14ac:dyDescent="0.25">
      <c r="A172" s="300"/>
      <c r="B172" s="310"/>
      <c r="C172" s="310"/>
      <c r="D172" s="279"/>
      <c r="E172" s="279"/>
      <c r="F172" s="279"/>
      <c r="G172" s="279"/>
      <c r="H172" s="280"/>
      <c r="I172" s="279"/>
    </row>
    <row r="173" spans="1:9" x14ac:dyDescent="0.25">
      <c r="A173" s="300"/>
      <c r="B173" s="310"/>
      <c r="C173" s="310"/>
      <c r="D173" s="279"/>
      <c r="E173" s="279"/>
      <c r="F173" s="279"/>
      <c r="G173" s="279"/>
      <c r="H173" s="280"/>
      <c r="I173" s="279"/>
    </row>
    <row r="174" spans="1:9" x14ac:dyDescent="0.25">
      <c r="A174" s="296"/>
      <c r="B174" s="312"/>
      <c r="C174" s="312"/>
      <c r="D174" s="299"/>
      <c r="E174" s="299"/>
      <c r="F174" s="299"/>
      <c r="G174" s="298"/>
      <c r="H174" s="299"/>
      <c r="I174" s="298"/>
    </row>
    <row r="175" spans="1:9" x14ac:dyDescent="0.25">
      <c r="A175" s="300"/>
      <c r="B175" s="301"/>
      <c r="C175" s="301"/>
      <c r="D175" s="301"/>
      <c r="E175" s="301"/>
      <c r="F175" s="301"/>
      <c r="G175" s="301"/>
      <c r="H175" s="302"/>
      <c r="I175" s="314"/>
    </row>
    <row r="176" spans="1:9" x14ac:dyDescent="0.25">
      <c r="A176" s="300"/>
      <c r="B176" s="301"/>
      <c r="C176" s="301"/>
      <c r="D176" s="301"/>
      <c r="E176" s="301"/>
      <c r="F176" s="301"/>
      <c r="G176" s="301"/>
      <c r="H176" s="302"/>
      <c r="I176" s="314"/>
    </row>
    <row r="177" spans="1:9" x14ac:dyDescent="0.25">
      <c r="A177" s="300"/>
      <c r="B177" s="301"/>
      <c r="C177" s="301"/>
      <c r="D177" s="301"/>
      <c r="E177" s="301"/>
      <c r="F177" s="301"/>
      <c r="G177" s="301"/>
      <c r="H177" s="302"/>
      <c r="I177" s="314"/>
    </row>
    <row r="178" spans="1:9" x14ac:dyDescent="0.25">
      <c r="A178" s="300"/>
      <c r="B178" s="301"/>
      <c r="C178" s="301"/>
      <c r="D178" s="301"/>
      <c r="E178" s="301"/>
      <c r="F178" s="301"/>
      <c r="G178" s="301"/>
      <c r="H178" s="302"/>
      <c r="I178" s="314"/>
    </row>
    <row r="179" spans="1:9" x14ac:dyDescent="0.25">
      <c r="A179" s="280"/>
      <c r="B179" s="303"/>
      <c r="C179" s="303"/>
      <c r="D179" s="303"/>
      <c r="E179" s="303"/>
      <c r="F179" s="303"/>
      <c r="G179" s="303"/>
      <c r="H179" s="303"/>
      <c r="I179" s="303"/>
    </row>
    <row r="180" spans="1:9" x14ac:dyDescent="0.25">
      <c r="A180" s="300"/>
      <c r="B180" s="304"/>
      <c r="C180" s="304"/>
      <c r="D180" s="304"/>
      <c r="E180" s="304"/>
      <c r="F180" s="304"/>
      <c r="G180" s="304"/>
      <c r="H180" s="300"/>
      <c r="I180" s="304"/>
    </row>
    <row r="181" spans="1:9" x14ac:dyDescent="0.25">
      <c r="A181" s="296"/>
      <c r="B181" s="312"/>
      <c r="C181" s="312"/>
      <c r="D181" s="299"/>
      <c r="E181" s="299"/>
      <c r="F181" s="299"/>
      <c r="G181" s="298"/>
      <c r="H181" s="299"/>
      <c r="I181" s="298"/>
    </row>
    <row r="182" spans="1:9" x14ac:dyDescent="0.25">
      <c r="A182" s="300"/>
      <c r="B182" s="301"/>
      <c r="C182" s="301"/>
      <c r="D182" s="301"/>
      <c r="E182" s="301"/>
      <c r="F182" s="301"/>
      <c r="G182" s="301"/>
      <c r="H182" s="302"/>
      <c r="I182" s="301"/>
    </row>
    <row r="183" spans="1:9" x14ac:dyDescent="0.25">
      <c r="A183" s="300"/>
      <c r="B183" s="301"/>
      <c r="C183" s="301"/>
      <c r="D183" s="301"/>
      <c r="E183" s="301"/>
      <c r="F183" s="301"/>
      <c r="G183" s="301"/>
      <c r="H183" s="302"/>
      <c r="I183" s="301"/>
    </row>
    <row r="184" spans="1:9" x14ac:dyDescent="0.25">
      <c r="A184" s="300"/>
      <c r="B184" s="301"/>
      <c r="C184" s="301"/>
      <c r="D184" s="301"/>
      <c r="E184" s="301"/>
      <c r="F184" s="301"/>
      <c r="G184" s="301"/>
      <c r="H184" s="302"/>
      <c r="I184" s="301"/>
    </row>
    <row r="185" spans="1:9" x14ac:dyDescent="0.25">
      <c r="A185" s="300"/>
      <c r="B185" s="301"/>
      <c r="C185" s="301"/>
      <c r="D185" s="301"/>
      <c r="E185" s="301"/>
      <c r="F185" s="301"/>
      <c r="G185" s="301"/>
      <c r="H185" s="302"/>
      <c r="I185" s="301"/>
    </row>
    <row r="186" spans="1:9" x14ac:dyDescent="0.25">
      <c r="A186" s="300"/>
      <c r="B186" s="301"/>
      <c r="C186" s="301"/>
      <c r="D186" s="301"/>
      <c r="E186" s="301"/>
      <c r="F186" s="301"/>
      <c r="G186" s="301"/>
      <c r="H186" s="302"/>
      <c r="I186" s="301"/>
    </row>
    <row r="187" spans="1:9" x14ac:dyDescent="0.25">
      <c r="A187" s="300"/>
      <c r="B187" s="301"/>
      <c r="C187" s="301"/>
      <c r="D187" s="301"/>
      <c r="E187" s="301"/>
      <c r="F187" s="301"/>
      <c r="G187" s="301"/>
      <c r="H187" s="302"/>
      <c r="I187" s="301"/>
    </row>
    <row r="188" spans="1:9" x14ac:dyDescent="0.25">
      <c r="A188" s="280"/>
      <c r="B188" s="303"/>
      <c r="C188" s="303"/>
      <c r="D188" s="303"/>
      <c r="E188" s="303"/>
      <c r="F188" s="303"/>
      <c r="G188" s="303"/>
      <c r="H188" s="303"/>
      <c r="I188" s="303"/>
    </row>
    <row r="189" spans="1:9" x14ac:dyDescent="0.25">
      <c r="A189" s="315"/>
      <c r="B189" s="308"/>
      <c r="C189" s="308"/>
      <c r="D189" s="316"/>
      <c r="E189" s="316"/>
      <c r="F189" s="316"/>
      <c r="G189" s="316"/>
      <c r="H189" s="316"/>
      <c r="I189" s="316"/>
    </row>
    <row r="190" spans="1:9" x14ac:dyDescent="0.25">
      <c r="A190" s="311"/>
      <c r="B190" s="309"/>
      <c r="C190" s="309"/>
      <c r="D190" s="309"/>
      <c r="E190" s="309"/>
      <c r="F190" s="309"/>
      <c r="G190" s="309"/>
      <c r="H190" s="309"/>
      <c r="I190" s="309"/>
    </row>
    <row r="191" spans="1:9" x14ac:dyDescent="0.25">
      <c r="A191" s="300"/>
      <c r="B191" s="306"/>
      <c r="C191" s="306"/>
      <c r="D191" s="307"/>
      <c r="E191" s="307"/>
      <c r="F191" s="307"/>
      <c r="G191" s="308"/>
      <c r="H191" s="270"/>
      <c r="I191" s="308"/>
    </row>
    <row r="192" spans="1:9" x14ac:dyDescent="0.25">
      <c r="A192" s="280"/>
      <c r="B192" s="449"/>
      <c r="C192" s="449"/>
      <c r="D192" s="449"/>
      <c r="E192" s="449"/>
      <c r="F192" s="449"/>
      <c r="G192" s="449"/>
      <c r="H192" s="449"/>
      <c r="I192" s="449"/>
    </row>
    <row r="193" spans="1:9" x14ac:dyDescent="0.25">
      <c r="A193" s="300"/>
      <c r="B193" s="310"/>
      <c r="C193" s="310"/>
      <c r="D193" s="279"/>
      <c r="E193" s="279"/>
      <c r="F193" s="279"/>
      <c r="G193" s="279"/>
      <c r="H193" s="280"/>
      <c r="I193" s="279"/>
    </row>
    <row r="194" spans="1:9" x14ac:dyDescent="0.25">
      <c r="A194" s="300"/>
      <c r="B194" s="310"/>
      <c r="C194" s="310"/>
      <c r="D194" s="279"/>
      <c r="E194" s="279"/>
      <c r="F194" s="279"/>
      <c r="G194" s="279"/>
      <c r="H194" s="280"/>
      <c r="I194" s="279"/>
    </row>
    <row r="195" spans="1:9" x14ac:dyDescent="0.25">
      <c r="A195" s="296"/>
      <c r="B195" s="312"/>
      <c r="C195" s="312"/>
      <c r="D195" s="299"/>
      <c r="E195" s="299"/>
      <c r="F195" s="299"/>
      <c r="G195" s="298"/>
      <c r="H195" s="299"/>
      <c r="I195" s="298"/>
    </row>
    <row r="196" spans="1:9" x14ac:dyDescent="0.25">
      <c r="A196" s="300"/>
      <c r="B196" s="301"/>
      <c r="C196" s="301"/>
      <c r="D196" s="301"/>
      <c r="E196" s="301"/>
      <c r="F196" s="301"/>
      <c r="G196" s="301"/>
      <c r="H196" s="302"/>
      <c r="I196" s="301"/>
    </row>
    <row r="197" spans="1:9" x14ac:dyDescent="0.25">
      <c r="A197" s="300"/>
      <c r="B197" s="301"/>
      <c r="C197" s="301"/>
      <c r="D197" s="301"/>
      <c r="E197" s="301"/>
      <c r="F197" s="301"/>
      <c r="G197" s="301"/>
      <c r="H197" s="302"/>
      <c r="I197" s="301"/>
    </row>
    <row r="198" spans="1:9" x14ac:dyDescent="0.25">
      <c r="A198" s="300"/>
      <c r="B198" s="301"/>
      <c r="C198" s="301"/>
      <c r="D198" s="301"/>
      <c r="E198" s="301"/>
      <c r="F198" s="301"/>
      <c r="G198" s="301"/>
      <c r="H198" s="302"/>
      <c r="I198" s="301"/>
    </row>
    <row r="199" spans="1:9" x14ac:dyDescent="0.25">
      <c r="A199" s="300"/>
      <c r="B199" s="301"/>
      <c r="C199" s="301"/>
      <c r="D199" s="301"/>
      <c r="E199" s="301"/>
      <c r="F199" s="301"/>
      <c r="G199" s="301"/>
      <c r="H199" s="302"/>
      <c r="I199" s="301"/>
    </row>
    <row r="200" spans="1:9" x14ac:dyDescent="0.25">
      <c r="A200" s="280"/>
      <c r="B200" s="303"/>
      <c r="C200" s="303"/>
      <c r="D200" s="303"/>
      <c r="E200" s="303"/>
      <c r="F200" s="303"/>
      <c r="G200" s="303"/>
      <c r="H200" s="303"/>
      <c r="I200" s="303"/>
    </row>
    <row r="201" spans="1:9" x14ac:dyDescent="0.25">
      <c r="A201" s="315"/>
      <c r="B201" s="304"/>
      <c r="C201" s="304"/>
      <c r="D201" s="304"/>
      <c r="E201" s="304"/>
      <c r="F201" s="304"/>
      <c r="G201" s="304"/>
      <c r="H201" s="300"/>
      <c r="I201" s="304"/>
    </row>
    <row r="202" spans="1:9" x14ac:dyDescent="0.25">
      <c r="A202" s="311"/>
      <c r="B202" s="312"/>
      <c r="C202" s="312"/>
      <c r="D202" s="299"/>
      <c r="E202" s="299"/>
      <c r="F202" s="299"/>
      <c r="G202" s="298"/>
      <c r="H202" s="299"/>
      <c r="I202" s="298"/>
    </row>
    <row r="203" spans="1:9" x14ac:dyDescent="0.25">
      <c r="A203" s="300"/>
      <c r="B203" s="301"/>
      <c r="C203" s="301"/>
      <c r="D203" s="301"/>
      <c r="E203" s="301"/>
      <c r="F203" s="301"/>
      <c r="G203" s="301"/>
      <c r="H203" s="302"/>
      <c r="I203" s="301"/>
    </row>
    <row r="204" spans="1:9" x14ac:dyDescent="0.25">
      <c r="A204" s="300"/>
      <c r="B204" s="301"/>
      <c r="C204" s="301"/>
      <c r="D204" s="301"/>
      <c r="E204" s="301"/>
      <c r="F204" s="301"/>
      <c r="G204" s="301"/>
      <c r="H204" s="302"/>
      <c r="I204" s="301"/>
    </row>
    <row r="205" spans="1:9" x14ac:dyDescent="0.25">
      <c r="A205" s="300"/>
      <c r="B205" s="301"/>
      <c r="C205" s="301"/>
      <c r="D205" s="301"/>
      <c r="E205" s="301"/>
      <c r="F205" s="301"/>
      <c r="G205" s="301"/>
      <c r="H205" s="302"/>
      <c r="I205" s="301"/>
    </row>
    <row r="206" spans="1:9" x14ac:dyDescent="0.25">
      <c r="A206" s="300"/>
      <c r="B206" s="301"/>
      <c r="C206" s="301"/>
      <c r="D206" s="301"/>
      <c r="E206" s="301"/>
      <c r="F206" s="301"/>
      <c r="G206" s="301"/>
      <c r="H206" s="302"/>
      <c r="I206" s="301"/>
    </row>
    <row r="207" spans="1:9" x14ac:dyDescent="0.25">
      <c r="A207" s="300"/>
      <c r="B207" s="301"/>
      <c r="C207" s="301"/>
      <c r="D207" s="301"/>
      <c r="E207" s="301"/>
      <c r="F207" s="301"/>
      <c r="G207" s="301"/>
      <c r="H207" s="302"/>
      <c r="I207" s="301"/>
    </row>
    <row r="208" spans="1:9" x14ac:dyDescent="0.25">
      <c r="A208" s="300"/>
      <c r="B208" s="301"/>
      <c r="C208" s="301"/>
      <c r="D208" s="301"/>
      <c r="E208" s="301"/>
      <c r="F208" s="301"/>
      <c r="G208" s="301"/>
      <c r="H208" s="302"/>
      <c r="I208" s="301"/>
    </row>
    <row r="209" spans="1:9" x14ac:dyDescent="0.25">
      <c r="A209" s="280"/>
      <c r="B209" s="303"/>
      <c r="C209" s="303"/>
      <c r="D209" s="303"/>
      <c r="E209" s="303"/>
      <c r="F209" s="303"/>
      <c r="G209" s="303"/>
      <c r="H209" s="303"/>
      <c r="I209" s="303"/>
    </row>
    <row r="210" spans="1:9" x14ac:dyDescent="0.25">
      <c r="A210" s="315"/>
      <c r="B210" s="309"/>
      <c r="C210" s="309"/>
      <c r="D210" s="309"/>
      <c r="E210" s="309"/>
      <c r="F210" s="309"/>
      <c r="G210" s="309"/>
      <c r="H210" s="309"/>
      <c r="I210" s="309"/>
    </row>
    <row r="211" spans="1:9" x14ac:dyDescent="0.25">
      <c r="A211" s="92"/>
    </row>
    <row r="212" spans="1:9" x14ac:dyDescent="0.25">
      <c r="A212" s="300"/>
      <c r="B212" s="272"/>
      <c r="C212" s="272"/>
      <c r="D212" s="273"/>
      <c r="E212" s="273"/>
      <c r="F212" s="273"/>
      <c r="G212" s="274"/>
      <c r="H212" s="275"/>
      <c r="I212" s="274"/>
    </row>
    <row r="213" spans="1:9" x14ac:dyDescent="0.25">
      <c r="A213" s="276"/>
      <c r="B213" s="452"/>
      <c r="C213" s="452"/>
      <c r="D213" s="452"/>
      <c r="E213" s="452"/>
      <c r="F213" s="452"/>
      <c r="G213" s="452"/>
      <c r="H213" s="452"/>
      <c r="I213" s="452"/>
    </row>
    <row r="214" spans="1:9" x14ac:dyDescent="0.25">
      <c r="A214" s="277"/>
      <c r="B214" s="278"/>
      <c r="C214" s="278"/>
      <c r="D214" s="279"/>
      <c r="E214" s="279"/>
      <c r="F214" s="279"/>
      <c r="G214" s="279"/>
      <c r="H214" s="280"/>
      <c r="I214" s="279"/>
    </row>
    <row r="215" spans="1:9" x14ac:dyDescent="0.25">
      <c r="A215" s="277"/>
      <c r="B215" s="278"/>
      <c r="C215" s="278"/>
      <c r="D215" s="279"/>
      <c r="E215" s="279"/>
      <c r="F215" s="279"/>
      <c r="G215" s="279"/>
      <c r="H215" s="280"/>
      <c r="I215" s="279"/>
    </row>
    <row r="216" spans="1:9" x14ac:dyDescent="0.25">
      <c r="A216" s="296"/>
      <c r="B216" s="312"/>
      <c r="C216" s="312"/>
      <c r="D216" s="299"/>
      <c r="E216" s="299"/>
      <c r="F216" s="299"/>
      <c r="G216" s="298"/>
      <c r="H216" s="299"/>
      <c r="I216" s="298"/>
    </row>
    <row r="217" spans="1:9" x14ac:dyDescent="0.25">
      <c r="A217" s="300"/>
      <c r="B217" s="301"/>
      <c r="C217" s="301"/>
      <c r="D217" s="301"/>
      <c r="E217" s="301"/>
      <c r="F217" s="301"/>
      <c r="G217" s="301"/>
      <c r="H217" s="302"/>
      <c r="I217" s="301"/>
    </row>
    <row r="218" spans="1:9" x14ac:dyDescent="0.25">
      <c r="A218" s="300"/>
      <c r="B218" s="301"/>
      <c r="C218" s="301"/>
      <c r="D218" s="301"/>
      <c r="E218" s="301"/>
      <c r="F218" s="301"/>
      <c r="G218" s="301"/>
      <c r="H218" s="302"/>
      <c r="I218" s="301"/>
    </row>
    <row r="219" spans="1:9" x14ac:dyDescent="0.25">
      <c r="A219" s="300"/>
      <c r="B219" s="301"/>
      <c r="C219" s="301"/>
      <c r="D219" s="301"/>
      <c r="E219" s="301"/>
      <c r="F219" s="301"/>
      <c r="G219" s="301"/>
      <c r="H219" s="302"/>
      <c r="I219" s="301"/>
    </row>
    <row r="220" spans="1:9" x14ac:dyDescent="0.25">
      <c r="A220" s="280"/>
      <c r="B220" s="303"/>
      <c r="C220" s="303"/>
      <c r="D220" s="303"/>
      <c r="E220" s="303"/>
      <c r="F220" s="303"/>
      <c r="G220" s="303"/>
      <c r="H220" s="303"/>
      <c r="I220" s="303"/>
    </row>
    <row r="221" spans="1:9" x14ac:dyDescent="0.25">
      <c r="A221" s="300"/>
      <c r="B221" s="304"/>
      <c r="C221" s="304"/>
      <c r="D221" s="304"/>
      <c r="E221" s="304"/>
      <c r="F221" s="304"/>
      <c r="G221" s="304"/>
      <c r="H221" s="300"/>
      <c r="I221" s="304"/>
    </row>
    <row r="222" spans="1:9" x14ac:dyDescent="0.25">
      <c r="A222" s="296"/>
      <c r="B222" s="312"/>
      <c r="C222" s="312"/>
      <c r="D222" s="299"/>
      <c r="E222" s="299"/>
      <c r="F222" s="299"/>
      <c r="G222" s="298"/>
      <c r="H222" s="299"/>
      <c r="I222" s="298"/>
    </row>
    <row r="223" spans="1:9" x14ac:dyDescent="0.25">
      <c r="A223" s="300"/>
      <c r="B223" s="301"/>
      <c r="C223" s="301"/>
      <c r="D223" s="301"/>
      <c r="E223" s="301"/>
      <c r="F223" s="301"/>
      <c r="G223" s="301"/>
      <c r="H223" s="302"/>
      <c r="I223" s="301"/>
    </row>
    <row r="224" spans="1:9" x14ac:dyDescent="0.25">
      <c r="A224" s="300"/>
      <c r="B224" s="301"/>
      <c r="C224" s="301"/>
      <c r="D224" s="301"/>
      <c r="E224" s="301"/>
      <c r="F224" s="301"/>
      <c r="G224" s="301"/>
      <c r="H224" s="301"/>
      <c r="I224" s="301"/>
    </row>
    <row r="225" spans="1:9" x14ac:dyDescent="0.25">
      <c r="A225" s="300"/>
      <c r="B225" s="301"/>
      <c r="C225" s="301"/>
      <c r="D225" s="301"/>
      <c r="E225" s="301"/>
      <c r="F225" s="301"/>
      <c r="G225" s="301"/>
      <c r="H225" s="302"/>
      <c r="I225" s="301"/>
    </row>
    <row r="226" spans="1:9" x14ac:dyDescent="0.25">
      <c r="A226" s="300"/>
      <c r="B226" s="301"/>
      <c r="C226" s="301"/>
      <c r="D226" s="301"/>
      <c r="E226" s="301"/>
      <c r="F226" s="301"/>
      <c r="G226" s="301"/>
      <c r="H226" s="302"/>
      <c r="I226" s="301"/>
    </row>
    <row r="227" spans="1:9" x14ac:dyDescent="0.25">
      <c r="A227" s="300"/>
      <c r="B227" s="301"/>
      <c r="C227" s="301"/>
      <c r="D227" s="301"/>
      <c r="E227" s="301"/>
      <c r="F227" s="301"/>
      <c r="G227" s="301"/>
      <c r="H227" s="302"/>
      <c r="I227" s="301"/>
    </row>
    <row r="228" spans="1:9" x14ac:dyDescent="0.25">
      <c r="A228" s="300"/>
      <c r="B228" s="301"/>
      <c r="C228" s="301"/>
      <c r="D228" s="301"/>
      <c r="E228" s="301"/>
      <c r="F228" s="301"/>
      <c r="G228" s="301"/>
      <c r="H228" s="302"/>
      <c r="I228" s="301"/>
    </row>
    <row r="229" spans="1:9" x14ac:dyDescent="0.25">
      <c r="A229" s="280"/>
      <c r="B229" s="303"/>
      <c r="C229" s="303"/>
      <c r="D229" s="303"/>
      <c r="E229" s="303"/>
      <c r="F229" s="303"/>
      <c r="G229" s="303"/>
      <c r="H229" s="303"/>
      <c r="I229" s="303"/>
    </row>
    <row r="230" spans="1:9" x14ac:dyDescent="0.25">
      <c r="A230" s="311"/>
      <c r="B230" s="309"/>
      <c r="C230" s="309"/>
      <c r="D230" s="309"/>
      <c r="E230" s="309"/>
      <c r="F230" s="309"/>
      <c r="G230" s="309"/>
      <c r="H230" s="309"/>
      <c r="I230" s="309"/>
    </row>
    <row r="231" spans="1:9" x14ac:dyDescent="0.25">
      <c r="A231" s="92"/>
    </row>
    <row r="232" spans="1:9" x14ac:dyDescent="0.25">
      <c r="A232" s="300"/>
      <c r="B232" s="272"/>
      <c r="C232" s="272"/>
      <c r="D232" s="273"/>
      <c r="E232" s="273"/>
      <c r="F232" s="273"/>
      <c r="G232" s="274"/>
      <c r="H232" s="275"/>
      <c r="I232" s="274"/>
    </row>
    <row r="233" spans="1:9" x14ac:dyDescent="0.25">
      <c r="A233" s="276"/>
      <c r="B233" s="452"/>
      <c r="C233" s="452"/>
      <c r="D233" s="452"/>
      <c r="E233" s="452"/>
      <c r="F233" s="452"/>
      <c r="G233" s="452"/>
      <c r="H233" s="452"/>
      <c r="I233" s="452"/>
    </row>
    <row r="234" spans="1:9" x14ac:dyDescent="0.25">
      <c r="A234" s="277"/>
      <c r="B234" s="278"/>
      <c r="C234" s="278"/>
      <c r="D234" s="279"/>
      <c r="E234" s="279"/>
      <c r="F234" s="279"/>
      <c r="G234" s="279"/>
      <c r="H234" s="280"/>
      <c r="I234" s="279"/>
    </row>
    <row r="235" spans="1:9" x14ac:dyDescent="0.25">
      <c r="A235" s="277"/>
      <c r="B235" s="278"/>
      <c r="C235" s="278"/>
      <c r="D235" s="279"/>
      <c r="E235" s="279"/>
      <c r="F235" s="279"/>
      <c r="G235" s="279"/>
      <c r="H235" s="280"/>
      <c r="I235" s="279"/>
    </row>
    <row r="236" spans="1:9" x14ac:dyDescent="0.25">
      <c r="A236" s="296"/>
      <c r="B236" s="312"/>
      <c r="C236" s="312"/>
      <c r="D236" s="299"/>
      <c r="E236" s="299"/>
      <c r="F236" s="299"/>
      <c r="G236" s="298"/>
      <c r="H236" s="299"/>
      <c r="I236" s="298"/>
    </row>
    <row r="237" spans="1:9" x14ac:dyDescent="0.25">
      <c r="A237" s="300"/>
      <c r="B237" s="301"/>
      <c r="C237" s="301"/>
      <c r="D237" s="301"/>
      <c r="E237" s="301"/>
      <c r="F237" s="301"/>
      <c r="G237" s="301"/>
      <c r="H237" s="302"/>
      <c r="I237" s="301"/>
    </row>
    <row r="238" spans="1:9" x14ac:dyDescent="0.25">
      <c r="A238" s="300"/>
      <c r="B238" s="301"/>
      <c r="C238" s="301"/>
      <c r="D238" s="301"/>
      <c r="E238" s="301"/>
      <c r="F238" s="301"/>
      <c r="G238" s="301"/>
      <c r="H238" s="302"/>
      <c r="I238" s="301"/>
    </row>
    <row r="239" spans="1:9" x14ac:dyDescent="0.25">
      <c r="A239" s="300"/>
      <c r="B239" s="301"/>
      <c r="C239" s="301"/>
      <c r="D239" s="301"/>
      <c r="E239" s="301"/>
      <c r="F239" s="301"/>
      <c r="G239" s="301"/>
      <c r="H239" s="302"/>
      <c r="I239" s="301"/>
    </row>
    <row r="240" spans="1:9" x14ac:dyDescent="0.25">
      <c r="A240" s="280"/>
      <c r="B240" s="303"/>
      <c r="C240" s="303"/>
      <c r="D240" s="303"/>
      <c r="E240" s="303"/>
      <c r="F240" s="303"/>
      <c r="G240" s="303"/>
      <c r="H240" s="303"/>
      <c r="I240" s="303"/>
    </row>
    <row r="241" spans="1:9" x14ac:dyDescent="0.25">
      <c r="A241" s="300"/>
      <c r="B241" s="304"/>
      <c r="C241" s="304"/>
      <c r="D241" s="304"/>
      <c r="E241" s="304"/>
      <c r="F241" s="304"/>
      <c r="G241" s="304"/>
      <c r="H241" s="300"/>
      <c r="I241" s="304"/>
    </row>
    <row r="242" spans="1:9" x14ac:dyDescent="0.25">
      <c r="A242" s="296"/>
      <c r="B242" s="312"/>
      <c r="C242" s="312"/>
      <c r="D242" s="299"/>
      <c r="E242" s="299"/>
      <c r="F242" s="299"/>
      <c r="G242" s="298"/>
      <c r="H242" s="299"/>
      <c r="I242" s="298"/>
    </row>
    <row r="243" spans="1:9" x14ac:dyDescent="0.25">
      <c r="A243" s="300"/>
      <c r="B243" s="301"/>
      <c r="C243" s="301"/>
      <c r="D243" s="301"/>
      <c r="E243" s="301"/>
      <c r="F243" s="301"/>
      <c r="G243" s="301"/>
      <c r="H243" s="302"/>
      <c r="I243" s="301"/>
    </row>
    <row r="244" spans="1:9" x14ac:dyDescent="0.25">
      <c r="A244" s="300"/>
      <c r="B244" s="301"/>
      <c r="C244" s="301"/>
      <c r="D244" s="301"/>
      <c r="E244" s="301"/>
      <c r="F244" s="301"/>
      <c r="G244" s="301"/>
      <c r="H244" s="302"/>
      <c r="I244" s="301"/>
    </row>
    <row r="245" spans="1:9" x14ac:dyDescent="0.25">
      <c r="A245" s="300"/>
      <c r="B245" s="301"/>
      <c r="C245" s="301"/>
      <c r="D245" s="301"/>
      <c r="E245" s="301"/>
      <c r="F245" s="301"/>
      <c r="G245" s="301"/>
      <c r="H245" s="302"/>
      <c r="I245" s="301"/>
    </row>
    <row r="246" spans="1:9" x14ac:dyDescent="0.25">
      <c r="A246" s="300"/>
      <c r="B246" s="301"/>
      <c r="C246" s="301"/>
      <c r="D246" s="301"/>
      <c r="E246" s="301"/>
      <c r="F246" s="301"/>
      <c r="G246" s="301"/>
      <c r="H246" s="302"/>
      <c r="I246" s="301"/>
    </row>
    <row r="247" spans="1:9" x14ac:dyDescent="0.25">
      <c r="A247" s="300"/>
      <c r="B247" s="301"/>
      <c r="C247" s="301"/>
      <c r="D247" s="301"/>
      <c r="E247" s="301"/>
      <c r="F247" s="301"/>
      <c r="G247" s="301"/>
      <c r="H247" s="302"/>
      <c r="I247" s="301"/>
    </row>
    <row r="248" spans="1:9" x14ac:dyDescent="0.25">
      <c r="A248" s="300"/>
      <c r="B248" s="301"/>
      <c r="C248" s="301"/>
      <c r="D248" s="301"/>
      <c r="E248" s="301"/>
      <c r="F248" s="301"/>
      <c r="G248" s="301"/>
      <c r="H248" s="302"/>
      <c r="I248" s="301"/>
    </row>
    <row r="249" spans="1:9" x14ac:dyDescent="0.25">
      <c r="A249" s="280"/>
      <c r="B249" s="303"/>
      <c r="C249" s="303"/>
      <c r="D249" s="303"/>
      <c r="E249" s="303"/>
      <c r="F249" s="303"/>
      <c r="G249" s="303"/>
      <c r="H249" s="303"/>
      <c r="I249" s="303"/>
    </row>
    <row r="250" spans="1:9" x14ac:dyDescent="0.25">
      <c r="A250" s="311"/>
      <c r="B250" s="309"/>
      <c r="C250" s="309"/>
      <c r="D250" s="309"/>
      <c r="E250" s="309"/>
      <c r="F250" s="309"/>
      <c r="G250" s="309"/>
      <c r="H250" s="309"/>
      <c r="I250" s="309"/>
    </row>
    <row r="251" spans="1:9" x14ac:dyDescent="0.25">
      <c r="A251" s="300"/>
      <c r="B251" s="306"/>
      <c r="C251" s="306"/>
      <c r="D251" s="307"/>
      <c r="E251" s="307"/>
      <c r="F251" s="307"/>
      <c r="G251" s="308"/>
      <c r="H251" s="270"/>
      <c r="I251" s="308"/>
    </row>
    <row r="252" spans="1:9" x14ac:dyDescent="0.25">
      <c r="A252" s="280"/>
      <c r="B252" s="449"/>
      <c r="C252" s="449"/>
      <c r="D252" s="449"/>
      <c r="E252" s="449"/>
      <c r="F252" s="449"/>
      <c r="G252" s="449"/>
      <c r="H252" s="449"/>
      <c r="I252" s="449"/>
    </row>
    <row r="253" spans="1:9" x14ac:dyDescent="0.25">
      <c r="A253" s="300"/>
      <c r="B253" s="310"/>
      <c r="C253" s="310"/>
      <c r="D253" s="279"/>
      <c r="E253" s="279"/>
      <c r="F253" s="279"/>
      <c r="G253" s="279"/>
      <c r="H253" s="280"/>
      <c r="I253" s="279"/>
    </row>
    <row r="254" spans="1:9" x14ac:dyDescent="0.25">
      <c r="A254" s="300"/>
      <c r="B254" s="310"/>
      <c r="C254" s="310"/>
      <c r="D254" s="279"/>
      <c r="E254" s="279"/>
      <c r="F254" s="279"/>
      <c r="G254" s="279"/>
      <c r="H254" s="280"/>
      <c r="I254" s="279"/>
    </row>
    <row r="255" spans="1:9" x14ac:dyDescent="0.25">
      <c r="A255" s="296"/>
      <c r="B255" s="312"/>
      <c r="C255" s="312"/>
      <c r="D255" s="299"/>
      <c r="E255" s="299"/>
      <c r="F255" s="299"/>
      <c r="G255" s="298"/>
      <c r="H255" s="299"/>
      <c r="I255" s="298"/>
    </row>
    <row r="256" spans="1:9" x14ac:dyDescent="0.25">
      <c r="A256" s="300"/>
      <c r="B256" s="301"/>
      <c r="C256" s="301"/>
      <c r="D256" s="301"/>
      <c r="E256" s="301"/>
      <c r="F256" s="301"/>
      <c r="G256" s="301"/>
      <c r="H256" s="302"/>
      <c r="I256" s="301"/>
    </row>
    <row r="257" spans="1:9" x14ac:dyDescent="0.25">
      <c r="A257" s="300"/>
      <c r="B257" s="301"/>
      <c r="C257" s="301"/>
      <c r="D257" s="301"/>
      <c r="E257" s="301"/>
      <c r="F257" s="301"/>
      <c r="G257" s="301"/>
      <c r="H257" s="302"/>
      <c r="I257" s="301"/>
    </row>
    <row r="258" spans="1:9" x14ac:dyDescent="0.25">
      <c r="A258" s="300"/>
      <c r="B258" s="301"/>
      <c r="C258" s="301"/>
      <c r="D258" s="301"/>
      <c r="E258" s="301"/>
      <c r="F258" s="301"/>
      <c r="G258" s="301"/>
      <c r="H258" s="302"/>
      <c r="I258" s="301"/>
    </row>
    <row r="259" spans="1:9" x14ac:dyDescent="0.25">
      <c r="A259" s="280"/>
      <c r="B259" s="303"/>
      <c r="C259" s="303"/>
      <c r="D259" s="303"/>
      <c r="E259" s="303"/>
      <c r="F259" s="303"/>
      <c r="G259" s="303"/>
      <c r="H259" s="303"/>
      <c r="I259" s="303"/>
    </row>
    <row r="260" spans="1:9" x14ac:dyDescent="0.25">
      <c r="A260" s="300"/>
      <c r="B260" s="304"/>
      <c r="C260" s="304"/>
      <c r="D260" s="304"/>
      <c r="E260" s="304"/>
      <c r="F260" s="304"/>
      <c r="G260" s="304"/>
      <c r="H260" s="300"/>
      <c r="I260" s="304"/>
    </row>
    <row r="261" spans="1:9" x14ac:dyDescent="0.25">
      <c r="A261" s="296"/>
      <c r="B261" s="312"/>
      <c r="C261" s="312"/>
      <c r="D261" s="299"/>
      <c r="E261" s="299"/>
      <c r="F261" s="299"/>
      <c r="G261" s="298"/>
      <c r="H261" s="299"/>
      <c r="I261" s="298"/>
    </row>
    <row r="262" spans="1:9" x14ac:dyDescent="0.25">
      <c r="A262" s="300"/>
      <c r="B262" s="301"/>
      <c r="C262" s="301"/>
      <c r="D262" s="301"/>
      <c r="E262" s="301"/>
      <c r="F262" s="301"/>
      <c r="G262" s="301"/>
      <c r="H262" s="302"/>
      <c r="I262" s="301"/>
    </row>
    <row r="263" spans="1:9" x14ac:dyDescent="0.25">
      <c r="A263" s="300"/>
      <c r="B263" s="301"/>
      <c r="C263" s="301"/>
      <c r="D263" s="301"/>
      <c r="E263" s="301"/>
      <c r="F263" s="301"/>
      <c r="G263" s="301"/>
      <c r="H263" s="301"/>
      <c r="I263" s="301"/>
    </row>
    <row r="264" spans="1:9" x14ac:dyDescent="0.25">
      <c r="A264" s="300"/>
      <c r="B264" s="301"/>
      <c r="C264" s="301"/>
      <c r="D264" s="301"/>
      <c r="E264" s="301"/>
      <c r="F264" s="301"/>
      <c r="G264" s="301"/>
      <c r="H264" s="302"/>
      <c r="I264" s="301"/>
    </row>
    <row r="265" spans="1:9" x14ac:dyDescent="0.25">
      <c r="A265" s="300"/>
      <c r="B265" s="301"/>
      <c r="C265" s="301"/>
      <c r="D265" s="301"/>
      <c r="E265" s="301"/>
      <c r="F265" s="301"/>
      <c r="G265" s="301"/>
      <c r="H265" s="302"/>
      <c r="I265" s="301"/>
    </row>
    <row r="266" spans="1:9" x14ac:dyDescent="0.25">
      <c r="A266" s="300"/>
      <c r="B266" s="301"/>
      <c r="C266" s="301"/>
      <c r="D266" s="301"/>
      <c r="E266" s="301"/>
      <c r="F266" s="301"/>
      <c r="G266" s="301"/>
      <c r="H266" s="302"/>
      <c r="I266" s="301"/>
    </row>
    <row r="267" spans="1:9" x14ac:dyDescent="0.25">
      <c r="A267" s="300"/>
      <c r="B267" s="301"/>
      <c r="C267" s="301"/>
      <c r="D267" s="301"/>
      <c r="E267" s="301"/>
      <c r="F267" s="301"/>
      <c r="G267" s="301"/>
      <c r="H267" s="302"/>
      <c r="I267" s="301"/>
    </row>
    <row r="268" spans="1:9" x14ac:dyDescent="0.25">
      <c r="A268" s="280"/>
      <c r="B268" s="303"/>
      <c r="C268" s="303"/>
      <c r="D268" s="303"/>
      <c r="E268" s="303"/>
      <c r="F268" s="303"/>
      <c r="G268" s="303"/>
      <c r="H268" s="303"/>
      <c r="I268" s="303"/>
    </row>
    <row r="269" spans="1:9" x14ac:dyDescent="0.25">
      <c r="A269" s="311"/>
      <c r="B269" s="309"/>
      <c r="C269" s="309"/>
      <c r="D269" s="309"/>
      <c r="E269" s="309"/>
      <c r="F269" s="309"/>
      <c r="G269" s="309"/>
      <c r="H269" s="309"/>
      <c r="I269" s="309"/>
    </row>
    <row r="270" spans="1:9" x14ac:dyDescent="0.25">
      <c r="A270" s="311"/>
      <c r="B270" s="309"/>
      <c r="C270" s="309"/>
      <c r="D270" s="309"/>
      <c r="E270" s="309"/>
      <c r="F270" s="309"/>
      <c r="G270" s="309"/>
      <c r="H270" s="309"/>
      <c r="I270" s="309"/>
    </row>
    <row r="271" spans="1:9" x14ac:dyDescent="0.25">
      <c r="A271" s="300"/>
      <c r="B271" s="453"/>
      <c r="C271" s="453"/>
      <c r="D271" s="453"/>
      <c r="E271" s="453"/>
      <c r="F271" s="453"/>
      <c r="G271" s="453"/>
      <c r="H271" s="309"/>
      <c r="I271" s="309"/>
    </row>
    <row r="272" spans="1:9" x14ac:dyDescent="0.25">
      <c r="A272" s="280"/>
      <c r="B272" s="449"/>
      <c r="C272" s="449"/>
      <c r="D272" s="449"/>
      <c r="E272" s="449"/>
      <c r="F272" s="449"/>
      <c r="G272" s="449"/>
      <c r="H272" s="309"/>
      <c r="I272" s="309"/>
    </row>
    <row r="273" spans="1:9" x14ac:dyDescent="0.25">
      <c r="A273" s="300"/>
      <c r="B273" s="310"/>
      <c r="C273" s="279"/>
      <c r="D273" s="279"/>
      <c r="E273" s="279"/>
      <c r="F273" s="280"/>
      <c r="G273" s="279"/>
      <c r="H273" s="309"/>
      <c r="I273" s="309"/>
    </row>
    <row r="274" spans="1:9" x14ac:dyDescent="0.25">
      <c r="A274" s="300"/>
      <c r="B274" s="310"/>
      <c r="C274" s="279"/>
      <c r="D274" s="279"/>
      <c r="E274" s="279"/>
      <c r="F274" s="280"/>
      <c r="G274" s="279"/>
      <c r="H274" s="309"/>
      <c r="I274" s="309"/>
    </row>
    <row r="275" spans="1:9" x14ac:dyDescent="0.25">
      <c r="A275" s="296"/>
      <c r="B275" s="297"/>
      <c r="C275" s="298"/>
      <c r="D275" s="298"/>
      <c r="E275" s="298"/>
      <c r="F275" s="299"/>
      <c r="G275" s="298"/>
      <c r="H275" s="309"/>
      <c r="I275" s="309"/>
    </row>
    <row r="276" spans="1:9" x14ac:dyDescent="0.25">
      <c r="A276" s="300"/>
      <c r="B276" s="301"/>
      <c r="C276" s="301"/>
      <c r="D276" s="301"/>
      <c r="E276" s="301"/>
      <c r="F276" s="302"/>
      <c r="G276" s="301"/>
      <c r="H276" s="309"/>
      <c r="I276" s="309"/>
    </row>
    <row r="277" spans="1:9" x14ac:dyDescent="0.25">
      <c r="A277" s="300"/>
      <c r="B277" s="301"/>
      <c r="C277" s="301"/>
      <c r="D277" s="301"/>
      <c r="E277" s="301"/>
      <c r="F277" s="302"/>
      <c r="G277" s="301"/>
      <c r="H277" s="309"/>
      <c r="I277" s="309"/>
    </row>
    <row r="278" spans="1:9" x14ac:dyDescent="0.25">
      <c r="A278" s="300"/>
      <c r="B278" s="301"/>
      <c r="C278" s="301"/>
      <c r="D278" s="301"/>
      <c r="E278" s="301"/>
      <c r="F278" s="302"/>
      <c r="G278" s="301"/>
      <c r="H278" s="309"/>
      <c r="I278" s="309"/>
    </row>
    <row r="279" spans="1:9" x14ac:dyDescent="0.25">
      <c r="A279" s="300"/>
      <c r="B279" s="301"/>
      <c r="C279" s="301"/>
      <c r="D279" s="301"/>
      <c r="E279" s="301"/>
      <c r="F279" s="302"/>
      <c r="G279" s="301"/>
      <c r="H279" s="309"/>
      <c r="I279" s="309"/>
    </row>
    <row r="280" spans="1:9" x14ac:dyDescent="0.25">
      <c r="A280" s="280"/>
      <c r="B280" s="303"/>
      <c r="C280" s="303"/>
      <c r="D280" s="303"/>
      <c r="E280" s="303"/>
      <c r="F280" s="303"/>
      <c r="G280" s="303"/>
      <c r="H280" s="309"/>
      <c r="I280" s="309"/>
    </row>
    <row r="281" spans="1:9" x14ac:dyDescent="0.25">
      <c r="A281" s="300"/>
      <c r="B281" s="304"/>
      <c r="C281" s="304"/>
      <c r="D281" s="304"/>
      <c r="E281" s="304"/>
      <c r="F281" s="300"/>
      <c r="G281" s="304"/>
      <c r="H281" s="309"/>
      <c r="I281" s="309"/>
    </row>
    <row r="282" spans="1:9" x14ac:dyDescent="0.25">
      <c r="A282" s="296"/>
      <c r="B282" s="297"/>
      <c r="C282" s="298"/>
      <c r="D282" s="298"/>
      <c r="E282" s="298"/>
      <c r="F282" s="299"/>
      <c r="G282" s="298"/>
      <c r="H282" s="309"/>
      <c r="I282" s="309"/>
    </row>
    <row r="283" spans="1:9" x14ac:dyDescent="0.25">
      <c r="A283" s="300"/>
      <c r="B283" s="301"/>
      <c r="C283" s="301"/>
      <c r="D283" s="301"/>
      <c r="E283" s="301"/>
      <c r="F283" s="302"/>
      <c r="G283" s="301"/>
      <c r="H283" s="309"/>
      <c r="I283" s="309"/>
    </row>
    <row r="284" spans="1:9" x14ac:dyDescent="0.25">
      <c r="A284" s="300"/>
      <c r="B284" s="301"/>
      <c r="C284" s="301"/>
      <c r="D284" s="301"/>
      <c r="E284" s="301"/>
      <c r="F284" s="302"/>
      <c r="G284" s="301"/>
      <c r="H284" s="309"/>
      <c r="I284" s="309"/>
    </row>
    <row r="285" spans="1:9" x14ac:dyDescent="0.25">
      <c r="A285" s="300"/>
      <c r="B285" s="301"/>
      <c r="C285" s="301"/>
      <c r="D285" s="301"/>
      <c r="E285" s="301"/>
      <c r="F285" s="302"/>
      <c r="G285" s="301"/>
      <c r="H285" s="309"/>
      <c r="I285" s="309"/>
    </row>
    <row r="286" spans="1:9" x14ac:dyDescent="0.25">
      <c r="A286" s="300"/>
      <c r="B286" s="301"/>
      <c r="C286" s="301"/>
      <c r="D286" s="301"/>
      <c r="E286" s="301"/>
      <c r="F286" s="302"/>
      <c r="G286" s="301"/>
      <c r="H286" s="309"/>
      <c r="I286" s="309"/>
    </row>
    <row r="287" spans="1:9" x14ac:dyDescent="0.25">
      <c r="A287" s="300"/>
      <c r="B287" s="301"/>
      <c r="C287" s="301"/>
      <c r="D287" s="301"/>
      <c r="E287" s="301"/>
      <c r="F287" s="302"/>
      <c r="G287" s="301"/>
    </row>
    <row r="288" spans="1:9" x14ac:dyDescent="0.25">
      <c r="A288" s="300"/>
      <c r="B288" s="301"/>
      <c r="C288" s="301"/>
      <c r="D288" s="301"/>
      <c r="E288" s="301"/>
      <c r="F288" s="302"/>
      <c r="G288" s="301"/>
    </row>
    <row r="289" spans="1:7" x14ac:dyDescent="0.25">
      <c r="A289" s="280"/>
      <c r="B289" s="303"/>
      <c r="C289" s="303"/>
      <c r="D289" s="303"/>
      <c r="E289" s="303"/>
      <c r="F289" s="303"/>
      <c r="G289" s="303"/>
    </row>
    <row r="290" spans="1:7" x14ac:dyDescent="0.25">
      <c r="A290" s="92"/>
    </row>
    <row r="291" spans="1:7" x14ac:dyDescent="0.25">
      <c r="A291" s="92"/>
    </row>
    <row r="292" spans="1:7" x14ac:dyDescent="0.25">
      <c r="A292" s="92"/>
    </row>
    <row r="293" spans="1:7" x14ac:dyDescent="0.25">
      <c r="A293" s="92"/>
    </row>
    <row r="294" spans="1:7" x14ac:dyDescent="0.25">
      <c r="A294" s="92"/>
    </row>
    <row r="295" spans="1:7" x14ac:dyDescent="0.25">
      <c r="A295" s="92"/>
    </row>
    <row r="296" spans="1:7" x14ac:dyDescent="0.25">
      <c r="A296" s="92"/>
    </row>
    <row r="297" spans="1:7" x14ac:dyDescent="0.25">
      <c r="A297" s="92"/>
    </row>
    <row r="298" spans="1:7" x14ac:dyDescent="0.25">
      <c r="A298" s="92"/>
    </row>
    <row r="299" spans="1:7" x14ac:dyDescent="0.25">
      <c r="A299" s="92"/>
    </row>
    <row r="300" spans="1:7" x14ac:dyDescent="0.25">
      <c r="A300" s="92"/>
    </row>
    <row r="301" spans="1:7" x14ac:dyDescent="0.25">
      <c r="A301" s="92"/>
    </row>
    <row r="302" spans="1:7" x14ac:dyDescent="0.25">
      <c r="A302" s="92"/>
    </row>
    <row r="303" spans="1:7" x14ac:dyDescent="0.25">
      <c r="A303" s="92"/>
    </row>
    <row r="304" spans="1:7" x14ac:dyDescent="0.25">
      <c r="A304" s="92"/>
    </row>
    <row r="305" spans="1:1" x14ac:dyDescent="0.25">
      <c r="A305" s="92"/>
    </row>
    <row r="306" spans="1:1" x14ac:dyDescent="0.25">
      <c r="A306" s="92"/>
    </row>
    <row r="307" spans="1:1" x14ac:dyDescent="0.25">
      <c r="A307" s="92"/>
    </row>
    <row r="308" spans="1:1" x14ac:dyDescent="0.25">
      <c r="A308" s="92"/>
    </row>
    <row r="309" spans="1:1" x14ac:dyDescent="0.25">
      <c r="A309" s="92"/>
    </row>
    <row r="310" spans="1:1" x14ac:dyDescent="0.25">
      <c r="A310" s="92"/>
    </row>
    <row r="311" spans="1:1" x14ac:dyDescent="0.25">
      <c r="A311" s="92"/>
    </row>
    <row r="312" spans="1:1" x14ac:dyDescent="0.25">
      <c r="A312" s="92"/>
    </row>
    <row r="313" spans="1:1" x14ac:dyDescent="0.25">
      <c r="A313" s="92"/>
    </row>
    <row r="314" spans="1:1" x14ac:dyDescent="0.25">
      <c r="A314" s="92"/>
    </row>
    <row r="315" spans="1:1" x14ac:dyDescent="0.25">
      <c r="A315" s="92"/>
    </row>
    <row r="316" spans="1:1" x14ac:dyDescent="0.25">
      <c r="A316" s="92"/>
    </row>
    <row r="317" spans="1:1" x14ac:dyDescent="0.25">
      <c r="A317" s="92"/>
    </row>
    <row r="318" spans="1:1" x14ac:dyDescent="0.25">
      <c r="A318" s="92"/>
    </row>
    <row r="319" spans="1:1" x14ac:dyDescent="0.25">
      <c r="A319" s="92"/>
    </row>
    <row r="320" spans="1:1" x14ac:dyDescent="0.25">
      <c r="A320" s="92"/>
    </row>
    <row r="321" spans="1:1" x14ac:dyDescent="0.25">
      <c r="A321" s="92"/>
    </row>
    <row r="322" spans="1:1" x14ac:dyDescent="0.25">
      <c r="A322" s="92"/>
    </row>
    <row r="323" spans="1:1" x14ac:dyDescent="0.25">
      <c r="A323" s="92"/>
    </row>
    <row r="324" spans="1:1" x14ac:dyDescent="0.25">
      <c r="A324" s="92"/>
    </row>
    <row r="325" spans="1:1" x14ac:dyDescent="0.25">
      <c r="A325" s="92"/>
    </row>
    <row r="326" spans="1:1" x14ac:dyDescent="0.25">
      <c r="A326" s="92"/>
    </row>
    <row r="327" spans="1:1" x14ac:dyDescent="0.25">
      <c r="A327" s="92"/>
    </row>
    <row r="328" spans="1:1" x14ac:dyDescent="0.25">
      <c r="A328" s="92"/>
    </row>
    <row r="329" spans="1:1" x14ac:dyDescent="0.25">
      <c r="A329" s="92"/>
    </row>
    <row r="330" spans="1:1" x14ac:dyDescent="0.25">
      <c r="A330" s="92"/>
    </row>
    <row r="331" spans="1:1" x14ac:dyDescent="0.25">
      <c r="A331" s="92"/>
    </row>
    <row r="332" spans="1:1" x14ac:dyDescent="0.25">
      <c r="A332" s="92"/>
    </row>
    <row r="333" spans="1:1" x14ac:dyDescent="0.25">
      <c r="A333" s="92"/>
    </row>
    <row r="334" spans="1:1" x14ac:dyDescent="0.25">
      <c r="A334" s="92"/>
    </row>
    <row r="335" spans="1:1" x14ac:dyDescent="0.25">
      <c r="A335" s="92"/>
    </row>
    <row r="336" spans="1:1" x14ac:dyDescent="0.25">
      <c r="A336" s="92"/>
    </row>
    <row r="337" spans="1:1" x14ac:dyDescent="0.25">
      <c r="A337" s="92"/>
    </row>
    <row r="338" spans="1:1" x14ac:dyDescent="0.25">
      <c r="A338" s="92"/>
    </row>
    <row r="339" spans="1:1" x14ac:dyDescent="0.25">
      <c r="A339" s="92"/>
    </row>
    <row r="340" spans="1:1" x14ac:dyDescent="0.25">
      <c r="A340" s="92"/>
    </row>
  </sheetData>
  <mergeCells count="16">
    <mergeCell ref="B233:I233"/>
    <mergeCell ref="B252:I252"/>
    <mergeCell ref="B271:G271"/>
    <mergeCell ref="B272:G272"/>
    <mergeCell ref="B109:G109"/>
    <mergeCell ref="B131:G131"/>
    <mergeCell ref="B151:I151"/>
    <mergeCell ref="B171:I171"/>
    <mergeCell ref="B192:I192"/>
    <mergeCell ref="B213:I213"/>
    <mergeCell ref="B87:G87"/>
    <mergeCell ref="A3:G3"/>
    <mergeCell ref="B6:G6"/>
    <mergeCell ref="B25:G25"/>
    <mergeCell ref="B46:G46"/>
    <mergeCell ref="B66:G6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 xml:space="preserve">&amp;LDörgicse Község Önkormányzata&amp;C 13. melléklet
az önkormányzat 2024. évi költségvetéséről szóló 1/2024. (II. 16.) önkormányzati rendelethez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9"/>
  <sheetViews>
    <sheetView view="pageLayout" zoomScaleNormal="100" workbookViewId="0">
      <selection activeCell="I4" sqref="I4"/>
    </sheetView>
  </sheetViews>
  <sheetFormatPr defaultRowHeight="15.75" x14ac:dyDescent="0.25"/>
  <cols>
    <col min="1" max="1" width="13.28515625" style="274" customWidth="1"/>
    <col min="2" max="2" width="31.140625" style="274" customWidth="1"/>
    <col min="3" max="3" width="11.5703125" style="274" customWidth="1"/>
    <col min="4" max="256" width="9.140625" style="274"/>
    <col min="257" max="257" width="13.28515625" style="274" customWidth="1"/>
    <col min="258" max="258" width="31.140625" style="274" customWidth="1"/>
    <col min="259" max="259" width="11.5703125" style="274" customWidth="1"/>
    <col min="260" max="512" width="9.140625" style="274"/>
    <col min="513" max="513" width="13.28515625" style="274" customWidth="1"/>
    <col min="514" max="514" width="31.140625" style="274" customWidth="1"/>
    <col min="515" max="515" width="11.5703125" style="274" customWidth="1"/>
    <col min="516" max="768" width="9.140625" style="274"/>
    <col min="769" max="769" width="13.28515625" style="274" customWidth="1"/>
    <col min="770" max="770" width="31.140625" style="274" customWidth="1"/>
    <col min="771" max="771" width="11.5703125" style="274" customWidth="1"/>
    <col min="772" max="1024" width="9.140625" style="274"/>
    <col min="1025" max="1025" width="13.28515625" style="274" customWidth="1"/>
    <col min="1026" max="1026" width="31.140625" style="274" customWidth="1"/>
    <col min="1027" max="1027" width="11.5703125" style="274" customWidth="1"/>
    <col min="1028" max="1280" width="9.140625" style="274"/>
    <col min="1281" max="1281" width="13.28515625" style="274" customWidth="1"/>
    <col min="1282" max="1282" width="31.140625" style="274" customWidth="1"/>
    <col min="1283" max="1283" width="11.5703125" style="274" customWidth="1"/>
    <col min="1284" max="1536" width="9.140625" style="274"/>
    <col min="1537" max="1537" width="13.28515625" style="274" customWidth="1"/>
    <col min="1538" max="1538" width="31.140625" style="274" customWidth="1"/>
    <col min="1539" max="1539" width="11.5703125" style="274" customWidth="1"/>
    <col min="1540" max="1792" width="9.140625" style="274"/>
    <col min="1793" max="1793" width="13.28515625" style="274" customWidth="1"/>
    <col min="1794" max="1794" width="31.140625" style="274" customWidth="1"/>
    <col min="1795" max="1795" width="11.5703125" style="274" customWidth="1"/>
    <col min="1796" max="2048" width="9.140625" style="274"/>
    <col min="2049" max="2049" width="13.28515625" style="274" customWidth="1"/>
    <col min="2050" max="2050" width="31.140625" style="274" customWidth="1"/>
    <col min="2051" max="2051" width="11.5703125" style="274" customWidth="1"/>
    <col min="2052" max="2304" width="9.140625" style="274"/>
    <col min="2305" max="2305" width="13.28515625" style="274" customWidth="1"/>
    <col min="2306" max="2306" width="31.140625" style="274" customWidth="1"/>
    <col min="2307" max="2307" width="11.5703125" style="274" customWidth="1"/>
    <col min="2308" max="2560" width="9.140625" style="274"/>
    <col min="2561" max="2561" width="13.28515625" style="274" customWidth="1"/>
    <col min="2562" max="2562" width="31.140625" style="274" customWidth="1"/>
    <col min="2563" max="2563" width="11.5703125" style="274" customWidth="1"/>
    <col min="2564" max="2816" width="9.140625" style="274"/>
    <col min="2817" max="2817" width="13.28515625" style="274" customWidth="1"/>
    <col min="2818" max="2818" width="31.140625" style="274" customWidth="1"/>
    <col min="2819" max="2819" width="11.5703125" style="274" customWidth="1"/>
    <col min="2820" max="3072" width="9.140625" style="274"/>
    <col min="3073" max="3073" width="13.28515625" style="274" customWidth="1"/>
    <col min="3074" max="3074" width="31.140625" style="274" customWidth="1"/>
    <col min="3075" max="3075" width="11.5703125" style="274" customWidth="1"/>
    <col min="3076" max="3328" width="9.140625" style="274"/>
    <col min="3329" max="3329" width="13.28515625" style="274" customWidth="1"/>
    <col min="3330" max="3330" width="31.140625" style="274" customWidth="1"/>
    <col min="3331" max="3331" width="11.5703125" style="274" customWidth="1"/>
    <col min="3332" max="3584" width="9.140625" style="274"/>
    <col min="3585" max="3585" width="13.28515625" style="274" customWidth="1"/>
    <col min="3586" max="3586" width="31.140625" style="274" customWidth="1"/>
    <col min="3587" max="3587" width="11.5703125" style="274" customWidth="1"/>
    <col min="3588" max="3840" width="9.140625" style="274"/>
    <col min="3841" max="3841" width="13.28515625" style="274" customWidth="1"/>
    <col min="3842" max="3842" width="31.140625" style="274" customWidth="1"/>
    <col min="3843" max="3843" width="11.5703125" style="274" customWidth="1"/>
    <col min="3844" max="4096" width="9.140625" style="274"/>
    <col min="4097" max="4097" width="13.28515625" style="274" customWidth="1"/>
    <col min="4098" max="4098" width="31.140625" style="274" customWidth="1"/>
    <col min="4099" max="4099" width="11.5703125" style="274" customWidth="1"/>
    <col min="4100" max="4352" width="9.140625" style="274"/>
    <col min="4353" max="4353" width="13.28515625" style="274" customWidth="1"/>
    <col min="4354" max="4354" width="31.140625" style="274" customWidth="1"/>
    <col min="4355" max="4355" width="11.5703125" style="274" customWidth="1"/>
    <col min="4356" max="4608" width="9.140625" style="274"/>
    <col min="4609" max="4609" width="13.28515625" style="274" customWidth="1"/>
    <col min="4610" max="4610" width="31.140625" style="274" customWidth="1"/>
    <col min="4611" max="4611" width="11.5703125" style="274" customWidth="1"/>
    <col min="4612" max="4864" width="9.140625" style="274"/>
    <col min="4865" max="4865" width="13.28515625" style="274" customWidth="1"/>
    <col min="4866" max="4866" width="31.140625" style="274" customWidth="1"/>
    <col min="4867" max="4867" width="11.5703125" style="274" customWidth="1"/>
    <col min="4868" max="5120" width="9.140625" style="274"/>
    <col min="5121" max="5121" width="13.28515625" style="274" customWidth="1"/>
    <col min="5122" max="5122" width="31.140625" style="274" customWidth="1"/>
    <col min="5123" max="5123" width="11.5703125" style="274" customWidth="1"/>
    <col min="5124" max="5376" width="9.140625" style="274"/>
    <col min="5377" max="5377" width="13.28515625" style="274" customWidth="1"/>
    <col min="5378" max="5378" width="31.140625" style="274" customWidth="1"/>
    <col min="5379" max="5379" width="11.5703125" style="274" customWidth="1"/>
    <col min="5380" max="5632" width="9.140625" style="274"/>
    <col min="5633" max="5633" width="13.28515625" style="274" customWidth="1"/>
    <col min="5634" max="5634" width="31.140625" style="274" customWidth="1"/>
    <col min="5635" max="5635" width="11.5703125" style="274" customWidth="1"/>
    <col min="5636" max="5888" width="9.140625" style="274"/>
    <col min="5889" max="5889" width="13.28515625" style="274" customWidth="1"/>
    <col min="5890" max="5890" width="31.140625" style="274" customWidth="1"/>
    <col min="5891" max="5891" width="11.5703125" style="274" customWidth="1"/>
    <col min="5892" max="6144" width="9.140625" style="274"/>
    <col min="6145" max="6145" width="13.28515625" style="274" customWidth="1"/>
    <col min="6146" max="6146" width="31.140625" style="274" customWidth="1"/>
    <col min="6147" max="6147" width="11.5703125" style="274" customWidth="1"/>
    <col min="6148" max="6400" width="9.140625" style="274"/>
    <col min="6401" max="6401" width="13.28515625" style="274" customWidth="1"/>
    <col min="6402" max="6402" width="31.140625" style="274" customWidth="1"/>
    <col min="6403" max="6403" width="11.5703125" style="274" customWidth="1"/>
    <col min="6404" max="6656" width="9.140625" style="274"/>
    <col min="6657" max="6657" width="13.28515625" style="274" customWidth="1"/>
    <col min="6658" max="6658" width="31.140625" style="274" customWidth="1"/>
    <col min="6659" max="6659" width="11.5703125" style="274" customWidth="1"/>
    <col min="6660" max="6912" width="9.140625" style="274"/>
    <col min="6913" max="6913" width="13.28515625" style="274" customWidth="1"/>
    <col min="6914" max="6914" width="31.140625" style="274" customWidth="1"/>
    <col min="6915" max="6915" width="11.5703125" style="274" customWidth="1"/>
    <col min="6916" max="7168" width="9.140625" style="274"/>
    <col min="7169" max="7169" width="13.28515625" style="274" customWidth="1"/>
    <col min="7170" max="7170" width="31.140625" style="274" customWidth="1"/>
    <col min="7171" max="7171" width="11.5703125" style="274" customWidth="1"/>
    <col min="7172" max="7424" width="9.140625" style="274"/>
    <col min="7425" max="7425" width="13.28515625" style="274" customWidth="1"/>
    <col min="7426" max="7426" width="31.140625" style="274" customWidth="1"/>
    <col min="7427" max="7427" width="11.5703125" style="274" customWidth="1"/>
    <col min="7428" max="7680" width="9.140625" style="274"/>
    <col min="7681" max="7681" width="13.28515625" style="274" customWidth="1"/>
    <col min="7682" max="7682" width="31.140625" style="274" customWidth="1"/>
    <col min="7683" max="7683" width="11.5703125" style="274" customWidth="1"/>
    <col min="7684" max="7936" width="9.140625" style="274"/>
    <col min="7937" max="7937" width="13.28515625" style="274" customWidth="1"/>
    <col min="7938" max="7938" width="31.140625" style="274" customWidth="1"/>
    <col min="7939" max="7939" width="11.5703125" style="274" customWidth="1"/>
    <col min="7940" max="8192" width="9.140625" style="274"/>
    <col min="8193" max="8193" width="13.28515625" style="274" customWidth="1"/>
    <col min="8194" max="8194" width="31.140625" style="274" customWidth="1"/>
    <col min="8195" max="8195" width="11.5703125" style="274" customWidth="1"/>
    <col min="8196" max="8448" width="9.140625" style="274"/>
    <col min="8449" max="8449" width="13.28515625" style="274" customWidth="1"/>
    <col min="8450" max="8450" width="31.140625" style="274" customWidth="1"/>
    <col min="8451" max="8451" width="11.5703125" style="274" customWidth="1"/>
    <col min="8452" max="8704" width="9.140625" style="274"/>
    <col min="8705" max="8705" width="13.28515625" style="274" customWidth="1"/>
    <col min="8706" max="8706" width="31.140625" style="274" customWidth="1"/>
    <col min="8707" max="8707" width="11.5703125" style="274" customWidth="1"/>
    <col min="8708" max="8960" width="9.140625" style="274"/>
    <col min="8961" max="8961" width="13.28515625" style="274" customWidth="1"/>
    <col min="8962" max="8962" width="31.140625" style="274" customWidth="1"/>
    <col min="8963" max="8963" width="11.5703125" style="274" customWidth="1"/>
    <col min="8964" max="9216" width="9.140625" style="274"/>
    <col min="9217" max="9217" width="13.28515625" style="274" customWidth="1"/>
    <col min="9218" max="9218" width="31.140625" style="274" customWidth="1"/>
    <col min="9219" max="9219" width="11.5703125" style="274" customWidth="1"/>
    <col min="9220" max="9472" width="9.140625" style="274"/>
    <col min="9473" max="9473" width="13.28515625" style="274" customWidth="1"/>
    <col min="9474" max="9474" width="31.140625" style="274" customWidth="1"/>
    <col min="9475" max="9475" width="11.5703125" style="274" customWidth="1"/>
    <col min="9476" max="9728" width="9.140625" style="274"/>
    <col min="9729" max="9729" width="13.28515625" style="274" customWidth="1"/>
    <col min="9730" max="9730" width="31.140625" style="274" customWidth="1"/>
    <col min="9731" max="9731" width="11.5703125" style="274" customWidth="1"/>
    <col min="9732" max="9984" width="9.140625" style="274"/>
    <col min="9985" max="9985" width="13.28515625" style="274" customWidth="1"/>
    <col min="9986" max="9986" width="31.140625" style="274" customWidth="1"/>
    <col min="9987" max="9987" width="11.5703125" style="274" customWidth="1"/>
    <col min="9988" max="10240" width="9.140625" style="274"/>
    <col min="10241" max="10241" width="13.28515625" style="274" customWidth="1"/>
    <col min="10242" max="10242" width="31.140625" style="274" customWidth="1"/>
    <col min="10243" max="10243" width="11.5703125" style="274" customWidth="1"/>
    <col min="10244" max="10496" width="9.140625" style="274"/>
    <col min="10497" max="10497" width="13.28515625" style="274" customWidth="1"/>
    <col min="10498" max="10498" width="31.140625" style="274" customWidth="1"/>
    <col min="10499" max="10499" width="11.5703125" style="274" customWidth="1"/>
    <col min="10500" max="10752" width="9.140625" style="274"/>
    <col min="10753" max="10753" width="13.28515625" style="274" customWidth="1"/>
    <col min="10754" max="10754" width="31.140625" style="274" customWidth="1"/>
    <col min="10755" max="10755" width="11.5703125" style="274" customWidth="1"/>
    <col min="10756" max="11008" width="9.140625" style="274"/>
    <col min="11009" max="11009" width="13.28515625" style="274" customWidth="1"/>
    <col min="11010" max="11010" width="31.140625" style="274" customWidth="1"/>
    <col min="11011" max="11011" width="11.5703125" style="274" customWidth="1"/>
    <col min="11012" max="11264" width="9.140625" style="274"/>
    <col min="11265" max="11265" width="13.28515625" style="274" customWidth="1"/>
    <col min="11266" max="11266" width="31.140625" style="274" customWidth="1"/>
    <col min="11267" max="11267" width="11.5703125" style="274" customWidth="1"/>
    <col min="11268" max="11520" width="9.140625" style="274"/>
    <col min="11521" max="11521" width="13.28515625" style="274" customWidth="1"/>
    <col min="11522" max="11522" width="31.140625" style="274" customWidth="1"/>
    <col min="11523" max="11523" width="11.5703125" style="274" customWidth="1"/>
    <col min="11524" max="11776" width="9.140625" style="274"/>
    <col min="11777" max="11777" width="13.28515625" style="274" customWidth="1"/>
    <col min="11778" max="11778" width="31.140625" style="274" customWidth="1"/>
    <col min="11779" max="11779" width="11.5703125" style="274" customWidth="1"/>
    <col min="11780" max="12032" width="9.140625" style="274"/>
    <col min="12033" max="12033" width="13.28515625" style="274" customWidth="1"/>
    <col min="12034" max="12034" width="31.140625" style="274" customWidth="1"/>
    <col min="12035" max="12035" width="11.5703125" style="274" customWidth="1"/>
    <col min="12036" max="12288" width="9.140625" style="274"/>
    <col min="12289" max="12289" width="13.28515625" style="274" customWidth="1"/>
    <col min="12290" max="12290" width="31.140625" style="274" customWidth="1"/>
    <col min="12291" max="12291" width="11.5703125" style="274" customWidth="1"/>
    <col min="12292" max="12544" width="9.140625" style="274"/>
    <col min="12545" max="12545" width="13.28515625" style="274" customWidth="1"/>
    <col min="12546" max="12546" width="31.140625" style="274" customWidth="1"/>
    <col min="12547" max="12547" width="11.5703125" style="274" customWidth="1"/>
    <col min="12548" max="12800" width="9.140625" style="274"/>
    <col min="12801" max="12801" width="13.28515625" style="274" customWidth="1"/>
    <col min="12802" max="12802" width="31.140625" style="274" customWidth="1"/>
    <col min="12803" max="12803" width="11.5703125" style="274" customWidth="1"/>
    <col min="12804" max="13056" width="9.140625" style="274"/>
    <col min="13057" max="13057" width="13.28515625" style="274" customWidth="1"/>
    <col min="13058" max="13058" width="31.140625" style="274" customWidth="1"/>
    <col min="13059" max="13059" width="11.5703125" style="274" customWidth="1"/>
    <col min="13060" max="13312" width="9.140625" style="274"/>
    <col min="13313" max="13313" width="13.28515625" style="274" customWidth="1"/>
    <col min="13314" max="13314" width="31.140625" style="274" customWidth="1"/>
    <col min="13315" max="13315" width="11.5703125" style="274" customWidth="1"/>
    <col min="13316" max="13568" width="9.140625" style="274"/>
    <col min="13569" max="13569" width="13.28515625" style="274" customWidth="1"/>
    <col min="13570" max="13570" width="31.140625" style="274" customWidth="1"/>
    <col min="13571" max="13571" width="11.5703125" style="274" customWidth="1"/>
    <col min="13572" max="13824" width="9.140625" style="274"/>
    <col min="13825" max="13825" width="13.28515625" style="274" customWidth="1"/>
    <col min="13826" max="13826" width="31.140625" style="274" customWidth="1"/>
    <col min="13827" max="13827" width="11.5703125" style="274" customWidth="1"/>
    <col min="13828" max="14080" width="9.140625" style="274"/>
    <col min="14081" max="14081" width="13.28515625" style="274" customWidth="1"/>
    <col min="14082" max="14082" width="31.140625" style="274" customWidth="1"/>
    <col min="14083" max="14083" width="11.5703125" style="274" customWidth="1"/>
    <col min="14084" max="14336" width="9.140625" style="274"/>
    <col min="14337" max="14337" width="13.28515625" style="274" customWidth="1"/>
    <col min="14338" max="14338" width="31.140625" style="274" customWidth="1"/>
    <col min="14339" max="14339" width="11.5703125" style="274" customWidth="1"/>
    <col min="14340" max="14592" width="9.140625" style="274"/>
    <col min="14593" max="14593" width="13.28515625" style="274" customWidth="1"/>
    <col min="14594" max="14594" width="31.140625" style="274" customWidth="1"/>
    <col min="14595" max="14595" width="11.5703125" style="274" customWidth="1"/>
    <col min="14596" max="14848" width="9.140625" style="274"/>
    <col min="14849" max="14849" width="13.28515625" style="274" customWidth="1"/>
    <col min="14850" max="14850" width="31.140625" style="274" customWidth="1"/>
    <col min="14851" max="14851" width="11.5703125" style="274" customWidth="1"/>
    <col min="14852" max="15104" width="9.140625" style="274"/>
    <col min="15105" max="15105" width="13.28515625" style="274" customWidth="1"/>
    <col min="15106" max="15106" width="31.140625" style="274" customWidth="1"/>
    <col min="15107" max="15107" width="11.5703125" style="274" customWidth="1"/>
    <col min="15108" max="15360" width="9.140625" style="274"/>
    <col min="15361" max="15361" width="13.28515625" style="274" customWidth="1"/>
    <col min="15362" max="15362" width="31.140625" style="274" customWidth="1"/>
    <col min="15363" max="15363" width="11.5703125" style="274" customWidth="1"/>
    <col min="15364" max="15616" width="9.140625" style="274"/>
    <col min="15617" max="15617" width="13.28515625" style="274" customWidth="1"/>
    <col min="15618" max="15618" width="31.140625" style="274" customWidth="1"/>
    <col min="15619" max="15619" width="11.5703125" style="274" customWidth="1"/>
    <col min="15620" max="15872" width="9.140625" style="274"/>
    <col min="15873" max="15873" width="13.28515625" style="274" customWidth="1"/>
    <col min="15874" max="15874" width="31.140625" style="274" customWidth="1"/>
    <col min="15875" max="15875" width="11.5703125" style="274" customWidth="1"/>
    <col min="15876" max="16128" width="9.140625" style="274"/>
    <col min="16129" max="16129" width="13.28515625" style="274" customWidth="1"/>
    <col min="16130" max="16130" width="31.140625" style="274" customWidth="1"/>
    <col min="16131" max="16131" width="11.5703125" style="274" customWidth="1"/>
    <col min="16132" max="16384" width="9.140625" style="274"/>
  </cols>
  <sheetData>
    <row r="3" spans="1:8" x14ac:dyDescent="0.25">
      <c r="A3" s="456" t="s">
        <v>355</v>
      </c>
      <c r="B3" s="456"/>
      <c r="C3" s="456"/>
      <c r="D3" s="456"/>
      <c r="E3" s="456"/>
      <c r="F3" s="456"/>
      <c r="G3" s="456"/>
      <c r="H3" s="456"/>
    </row>
    <row r="4" spans="1:8" x14ac:dyDescent="0.25">
      <c r="A4" s="456" t="s">
        <v>356</v>
      </c>
      <c r="B4" s="456"/>
      <c r="C4" s="456"/>
      <c r="D4" s="456"/>
      <c r="E4" s="456"/>
      <c r="F4" s="456"/>
      <c r="G4" s="456"/>
      <c r="H4" s="456"/>
    </row>
    <row r="5" spans="1:8" x14ac:dyDescent="0.25">
      <c r="A5" s="369"/>
      <c r="B5" s="369"/>
      <c r="C5" s="369"/>
      <c r="D5" s="369"/>
      <c r="E5" s="369"/>
      <c r="F5" s="369"/>
      <c r="G5" s="369"/>
      <c r="H5" s="369"/>
    </row>
    <row r="7" spans="1:8" x14ac:dyDescent="0.25">
      <c r="A7" s="370" t="s">
        <v>280</v>
      </c>
      <c r="B7" s="370"/>
      <c r="C7" s="371" t="s">
        <v>357</v>
      </c>
      <c r="D7" s="370" t="s">
        <v>358</v>
      </c>
      <c r="E7" s="457" t="s">
        <v>359</v>
      </c>
      <c r="F7" s="457"/>
      <c r="G7" s="457"/>
      <c r="H7" s="457"/>
    </row>
    <row r="8" spans="1:8" ht="31.5" x14ac:dyDescent="0.25">
      <c r="A8" s="372"/>
      <c r="B8" s="373" t="s">
        <v>360</v>
      </c>
      <c r="C8" s="374" t="s">
        <v>361</v>
      </c>
      <c r="D8" s="373" t="s">
        <v>361</v>
      </c>
      <c r="E8" s="373" t="s">
        <v>395</v>
      </c>
      <c r="F8" s="374" t="s">
        <v>400</v>
      </c>
      <c r="G8" s="374" t="s">
        <v>402</v>
      </c>
      <c r="H8" s="375" t="s">
        <v>521</v>
      </c>
    </row>
    <row r="9" spans="1:8" x14ac:dyDescent="0.25">
      <c r="A9" s="376"/>
      <c r="B9" s="376"/>
      <c r="C9" s="377"/>
      <c r="D9" s="376"/>
      <c r="E9" s="376"/>
      <c r="F9" s="378"/>
      <c r="G9" s="378"/>
      <c r="H9" s="376"/>
    </row>
    <row r="10" spans="1:8" x14ac:dyDescent="0.25">
      <c r="A10" s="373" t="s">
        <v>290</v>
      </c>
      <c r="B10" s="373" t="s">
        <v>291</v>
      </c>
      <c r="C10" s="374" t="s">
        <v>292</v>
      </c>
      <c r="D10" s="374" t="s">
        <v>293</v>
      </c>
      <c r="E10" s="374" t="s">
        <v>294</v>
      </c>
      <c r="F10" s="374" t="s">
        <v>338</v>
      </c>
      <c r="G10" s="374" t="s">
        <v>339</v>
      </c>
      <c r="H10" s="374" t="s">
        <v>340</v>
      </c>
    </row>
    <row r="11" spans="1:8" x14ac:dyDescent="0.25">
      <c r="A11" s="379"/>
      <c r="B11" s="379" t="s">
        <v>362</v>
      </c>
      <c r="C11" s="379"/>
      <c r="D11" s="379"/>
      <c r="E11" s="379"/>
      <c r="F11" s="379"/>
      <c r="G11" s="379"/>
      <c r="H11" s="379"/>
    </row>
    <row r="12" spans="1:8" ht="31.5" x14ac:dyDescent="0.25">
      <c r="A12" s="379" t="s">
        <v>290</v>
      </c>
      <c r="B12" s="380" t="s">
        <v>363</v>
      </c>
      <c r="C12" s="381"/>
      <c r="D12" s="381"/>
      <c r="E12" s="382"/>
      <c r="F12" s="382"/>
      <c r="G12" s="382"/>
      <c r="H12" s="382"/>
    </row>
    <row r="13" spans="1:8" x14ac:dyDescent="0.25">
      <c r="A13" s="383" t="s">
        <v>291</v>
      </c>
      <c r="B13" s="384"/>
      <c r="C13" s="384"/>
      <c r="D13" s="384"/>
      <c r="E13" s="384"/>
      <c r="F13" s="384"/>
      <c r="G13" s="384"/>
      <c r="H13" s="384"/>
    </row>
    <row r="14" spans="1:8" x14ac:dyDescent="0.25">
      <c r="A14" s="379" t="s">
        <v>292</v>
      </c>
      <c r="B14" s="385" t="s">
        <v>364</v>
      </c>
      <c r="C14" s="382"/>
      <c r="D14" s="382"/>
      <c r="E14" s="382"/>
      <c r="F14" s="382"/>
      <c r="G14" s="382"/>
      <c r="H14" s="382"/>
    </row>
    <row r="15" spans="1:8" x14ac:dyDescent="0.25">
      <c r="A15" s="379" t="s">
        <v>293</v>
      </c>
      <c r="B15" s="382"/>
      <c r="C15" s="382"/>
      <c r="D15" s="382"/>
      <c r="E15" s="382"/>
      <c r="F15" s="382"/>
      <c r="G15" s="382"/>
      <c r="H15" s="382"/>
    </row>
    <row r="16" spans="1:8" x14ac:dyDescent="0.25">
      <c r="A16" s="370" t="s">
        <v>294</v>
      </c>
      <c r="B16" s="385" t="s">
        <v>365</v>
      </c>
      <c r="C16" s="386"/>
      <c r="D16" s="386"/>
      <c r="E16" s="386"/>
      <c r="F16" s="386"/>
      <c r="G16" s="386"/>
      <c r="H16" s="386"/>
    </row>
    <row r="17" spans="1:8" ht="31.5" x14ac:dyDescent="0.25">
      <c r="A17" s="379" t="s">
        <v>338</v>
      </c>
      <c r="B17" s="380" t="s">
        <v>366</v>
      </c>
      <c r="C17" s="381"/>
      <c r="D17" s="381"/>
      <c r="E17" s="387"/>
      <c r="F17" s="387"/>
      <c r="G17" s="387"/>
      <c r="H17" s="387"/>
    </row>
    <row r="18" spans="1:8" x14ac:dyDescent="0.25">
      <c r="A18" s="383" t="s">
        <v>339</v>
      </c>
      <c r="B18" s="384"/>
      <c r="C18" s="384"/>
      <c r="D18" s="384"/>
      <c r="E18" s="388"/>
      <c r="F18" s="388"/>
      <c r="G18" s="388"/>
      <c r="H18" s="388"/>
    </row>
    <row r="19" spans="1:8" x14ac:dyDescent="0.25">
      <c r="A19" s="379" t="s">
        <v>340</v>
      </c>
      <c r="B19" s="385" t="s">
        <v>367</v>
      </c>
      <c r="C19" s="382"/>
      <c r="D19" s="382"/>
      <c r="E19" s="387"/>
      <c r="F19" s="387"/>
      <c r="G19" s="387"/>
      <c r="H19" s="387"/>
    </row>
    <row r="20" spans="1:8" x14ac:dyDescent="0.25">
      <c r="A20" s="379" t="s">
        <v>341</v>
      </c>
      <c r="B20" s="384"/>
      <c r="C20" s="384"/>
      <c r="D20" s="384"/>
      <c r="E20" s="389"/>
      <c r="F20" s="389"/>
      <c r="G20" s="389"/>
      <c r="H20" s="389"/>
    </row>
    <row r="21" spans="1:8" x14ac:dyDescent="0.25">
      <c r="A21" s="370" t="s">
        <v>342</v>
      </c>
      <c r="B21" s="390" t="s">
        <v>368</v>
      </c>
      <c r="C21" s="386"/>
      <c r="D21" s="386"/>
      <c r="E21" s="391"/>
      <c r="F21" s="391"/>
      <c r="G21" s="391"/>
      <c r="H21" s="391"/>
    </row>
    <row r="22" spans="1:8" x14ac:dyDescent="0.25">
      <c r="A22" s="379" t="s">
        <v>343</v>
      </c>
      <c r="B22" s="392" t="s">
        <v>369</v>
      </c>
      <c r="C22" s="381"/>
      <c r="D22" s="381"/>
      <c r="E22" s="387"/>
      <c r="F22" s="387"/>
      <c r="G22" s="387"/>
      <c r="H22" s="387"/>
    </row>
    <row r="23" spans="1:8" x14ac:dyDescent="0.25">
      <c r="A23" s="379" t="s">
        <v>344</v>
      </c>
      <c r="B23" s="379" t="s">
        <v>370</v>
      </c>
      <c r="C23" s="379"/>
      <c r="D23" s="379"/>
      <c r="E23" s="379"/>
      <c r="F23" s="379"/>
      <c r="G23" s="379"/>
      <c r="H23" s="379"/>
    </row>
    <row r="24" spans="1:8" ht="31.5" x14ac:dyDescent="0.25">
      <c r="A24" s="379" t="s">
        <v>371</v>
      </c>
      <c r="B24" s="380" t="s">
        <v>363</v>
      </c>
      <c r="C24" s="381"/>
      <c r="D24" s="381"/>
      <c r="E24" s="382"/>
      <c r="F24" s="382"/>
      <c r="G24" s="382"/>
      <c r="H24" s="382"/>
    </row>
    <row r="25" spans="1:8" x14ac:dyDescent="0.25">
      <c r="A25" s="383" t="s">
        <v>372</v>
      </c>
      <c r="B25" s="384"/>
      <c r="C25" s="384"/>
      <c r="D25" s="384"/>
      <c r="E25" s="384"/>
      <c r="F25" s="384"/>
      <c r="G25" s="384"/>
      <c r="H25" s="384"/>
    </row>
    <row r="26" spans="1:8" x14ac:dyDescent="0.25">
      <c r="A26" s="379" t="s">
        <v>373</v>
      </c>
      <c r="B26" s="385" t="s">
        <v>364</v>
      </c>
      <c r="C26" s="382"/>
      <c r="D26" s="382"/>
      <c r="E26" s="382"/>
      <c r="F26" s="382"/>
      <c r="G26" s="382"/>
      <c r="H26" s="382"/>
    </row>
    <row r="27" spans="1:8" x14ac:dyDescent="0.25">
      <c r="A27" s="379" t="s">
        <v>374</v>
      </c>
      <c r="B27" s="382"/>
      <c r="C27" s="382"/>
      <c r="D27" s="382"/>
      <c r="E27" s="382"/>
      <c r="F27" s="382"/>
      <c r="G27" s="382"/>
      <c r="H27" s="382"/>
    </row>
    <row r="28" spans="1:8" x14ac:dyDescent="0.25">
      <c r="A28" s="370" t="s">
        <v>375</v>
      </c>
      <c r="B28" s="385" t="s">
        <v>365</v>
      </c>
      <c r="C28" s="386"/>
      <c r="D28" s="386"/>
      <c r="E28" s="386"/>
      <c r="F28" s="386"/>
      <c r="G28" s="386"/>
      <c r="H28" s="386"/>
    </row>
    <row r="29" spans="1:8" ht="31.5" x14ac:dyDescent="0.25">
      <c r="A29" s="379" t="s">
        <v>376</v>
      </c>
      <c r="B29" s="380" t="s">
        <v>366</v>
      </c>
      <c r="C29" s="381"/>
      <c r="D29" s="381"/>
      <c r="E29" s="387"/>
      <c r="F29" s="387"/>
      <c r="G29" s="387"/>
      <c r="H29" s="387"/>
    </row>
    <row r="30" spans="1:8" x14ac:dyDescent="0.25">
      <c r="A30" s="383" t="s">
        <v>377</v>
      </c>
      <c r="B30" s="384"/>
      <c r="C30" s="384"/>
      <c r="D30" s="384"/>
      <c r="E30" s="388"/>
      <c r="F30" s="388"/>
      <c r="G30" s="388"/>
      <c r="H30" s="388"/>
    </row>
    <row r="31" spans="1:8" x14ac:dyDescent="0.25">
      <c r="A31" s="379" t="s">
        <v>378</v>
      </c>
      <c r="B31" s="382"/>
      <c r="C31" s="382"/>
      <c r="D31" s="382"/>
      <c r="E31" s="389"/>
      <c r="F31" s="389"/>
      <c r="G31" s="389"/>
      <c r="H31" s="389"/>
    </row>
    <row r="32" spans="1:8" x14ac:dyDescent="0.25">
      <c r="A32" s="379" t="s">
        <v>379</v>
      </c>
      <c r="B32" s="382"/>
      <c r="C32" s="382"/>
      <c r="D32" s="382"/>
      <c r="E32" s="389"/>
      <c r="F32" s="389"/>
      <c r="G32" s="389"/>
      <c r="H32" s="389"/>
    </row>
    <row r="33" spans="1:8" x14ac:dyDescent="0.25">
      <c r="A33" s="379" t="s">
        <v>380</v>
      </c>
      <c r="B33" s="385" t="s">
        <v>364</v>
      </c>
      <c r="C33" s="382"/>
      <c r="D33" s="382"/>
      <c r="E33" s="389"/>
      <c r="F33" s="389"/>
      <c r="G33" s="389"/>
      <c r="H33" s="389"/>
    </row>
    <row r="34" spans="1:8" x14ac:dyDescent="0.25">
      <c r="A34" s="379" t="s">
        <v>381</v>
      </c>
      <c r="B34" s="382"/>
      <c r="C34" s="382"/>
      <c r="D34" s="382"/>
      <c r="E34" s="389"/>
      <c r="F34" s="389"/>
      <c r="G34" s="389"/>
      <c r="H34" s="389"/>
    </row>
    <row r="35" spans="1:8" x14ac:dyDescent="0.25">
      <c r="A35" s="379" t="s">
        <v>382</v>
      </c>
      <c r="B35" s="382"/>
      <c r="C35" s="382"/>
      <c r="D35" s="382"/>
      <c r="E35" s="389"/>
      <c r="F35" s="389"/>
      <c r="G35" s="389"/>
      <c r="H35" s="389"/>
    </row>
    <row r="36" spans="1:8" x14ac:dyDescent="0.25">
      <c r="A36" s="379" t="s">
        <v>383</v>
      </c>
      <c r="B36" s="308"/>
      <c r="C36" s="382"/>
      <c r="D36" s="382"/>
      <c r="E36" s="389"/>
      <c r="F36" s="389"/>
      <c r="G36" s="389"/>
      <c r="H36" s="389"/>
    </row>
    <row r="37" spans="1:8" x14ac:dyDescent="0.25">
      <c r="A37" s="370" t="s">
        <v>384</v>
      </c>
      <c r="B37" s="390" t="s">
        <v>365</v>
      </c>
      <c r="C37" s="386"/>
      <c r="D37" s="386"/>
      <c r="E37" s="393"/>
      <c r="F37" s="393"/>
      <c r="G37" s="393"/>
      <c r="H37" s="393"/>
    </row>
    <row r="38" spans="1:8" x14ac:dyDescent="0.25">
      <c r="A38" s="379" t="s">
        <v>385</v>
      </c>
      <c r="B38" s="392" t="s">
        <v>386</v>
      </c>
      <c r="C38" s="381"/>
      <c r="D38" s="381"/>
      <c r="E38" s="387"/>
      <c r="F38" s="387"/>
      <c r="G38" s="387"/>
      <c r="H38" s="387"/>
    </row>
    <row r="39" spans="1:8" x14ac:dyDescent="0.25">
      <c r="A39" s="379" t="s">
        <v>387</v>
      </c>
      <c r="B39" s="392" t="s">
        <v>388</v>
      </c>
      <c r="C39" s="382"/>
      <c r="D39" s="382"/>
      <c r="E39" s="387">
        <f>E22+E38</f>
        <v>0</v>
      </c>
      <c r="F39" s="387">
        <f>F22+F38</f>
        <v>0</v>
      </c>
      <c r="G39" s="387">
        <f>G22+G38</f>
        <v>0</v>
      </c>
      <c r="H39" s="387">
        <f>H22+H38</f>
        <v>0</v>
      </c>
    </row>
  </sheetData>
  <mergeCells count="3">
    <mergeCell ref="A3:H3"/>
    <mergeCell ref="A4:H4"/>
    <mergeCell ref="E7:H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&amp;LDörgicse Község Önkormányzata&amp;C 14. melléklet
az önkormányzat 2024. évi költségvetéséről szóló 1/2024. (II. 16.)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Layout" topLeftCell="A3" zoomScaleNormal="100" workbookViewId="0">
      <selection activeCell="G15" sqref="G15"/>
    </sheetView>
  </sheetViews>
  <sheetFormatPr defaultRowHeight="15.75" x14ac:dyDescent="0.25"/>
  <cols>
    <col min="1" max="1" width="37.28515625" style="232" customWidth="1"/>
    <col min="2" max="2" width="12.42578125" style="204" bestFit="1" customWidth="1"/>
    <col min="3" max="3" width="13.7109375" style="204" customWidth="1"/>
    <col min="4" max="4" width="13.5703125" style="204" customWidth="1"/>
    <col min="5" max="5" width="14.140625" style="205" customWidth="1"/>
    <col min="6" max="256" width="9.140625" style="206"/>
    <col min="257" max="257" width="40.42578125" style="206" customWidth="1"/>
    <col min="258" max="258" width="13" style="206" customWidth="1"/>
    <col min="259" max="259" width="14.28515625" style="206" customWidth="1"/>
    <col min="260" max="260" width="14.42578125" style="206" bestFit="1" customWidth="1"/>
    <col min="261" max="261" width="14.140625" style="206" customWidth="1"/>
    <col min="262" max="512" width="9.140625" style="206"/>
    <col min="513" max="513" width="40.42578125" style="206" customWidth="1"/>
    <col min="514" max="514" width="13" style="206" customWidth="1"/>
    <col min="515" max="515" width="14.28515625" style="206" customWidth="1"/>
    <col min="516" max="516" width="14.42578125" style="206" bestFit="1" customWidth="1"/>
    <col min="517" max="517" width="14.140625" style="206" customWidth="1"/>
    <col min="518" max="768" width="9.140625" style="206"/>
    <col min="769" max="769" width="40.42578125" style="206" customWidth="1"/>
    <col min="770" max="770" width="13" style="206" customWidth="1"/>
    <col min="771" max="771" width="14.28515625" style="206" customWidth="1"/>
    <col min="772" max="772" width="14.42578125" style="206" bestFit="1" customWidth="1"/>
    <col min="773" max="773" width="14.140625" style="206" customWidth="1"/>
    <col min="774" max="1024" width="9.140625" style="206"/>
    <col min="1025" max="1025" width="40.42578125" style="206" customWidth="1"/>
    <col min="1026" max="1026" width="13" style="206" customWidth="1"/>
    <col min="1027" max="1027" width="14.28515625" style="206" customWidth="1"/>
    <col min="1028" max="1028" width="14.42578125" style="206" bestFit="1" customWidth="1"/>
    <col min="1029" max="1029" width="14.140625" style="206" customWidth="1"/>
    <col min="1030" max="1280" width="9.140625" style="206"/>
    <col min="1281" max="1281" width="40.42578125" style="206" customWidth="1"/>
    <col min="1282" max="1282" width="13" style="206" customWidth="1"/>
    <col min="1283" max="1283" width="14.28515625" style="206" customWidth="1"/>
    <col min="1284" max="1284" width="14.42578125" style="206" bestFit="1" customWidth="1"/>
    <col min="1285" max="1285" width="14.140625" style="206" customWidth="1"/>
    <col min="1286" max="1536" width="9.140625" style="206"/>
    <col min="1537" max="1537" width="40.42578125" style="206" customWidth="1"/>
    <col min="1538" max="1538" width="13" style="206" customWidth="1"/>
    <col min="1539" max="1539" width="14.28515625" style="206" customWidth="1"/>
    <col min="1540" max="1540" width="14.42578125" style="206" bestFit="1" customWidth="1"/>
    <col min="1541" max="1541" width="14.140625" style="206" customWidth="1"/>
    <col min="1542" max="1792" width="9.140625" style="206"/>
    <col min="1793" max="1793" width="40.42578125" style="206" customWidth="1"/>
    <col min="1794" max="1794" width="13" style="206" customWidth="1"/>
    <col min="1795" max="1795" width="14.28515625" style="206" customWidth="1"/>
    <col min="1796" max="1796" width="14.42578125" style="206" bestFit="1" customWidth="1"/>
    <col min="1797" max="1797" width="14.140625" style="206" customWidth="1"/>
    <col min="1798" max="2048" width="9.140625" style="206"/>
    <col min="2049" max="2049" width="40.42578125" style="206" customWidth="1"/>
    <col min="2050" max="2050" width="13" style="206" customWidth="1"/>
    <col min="2051" max="2051" width="14.28515625" style="206" customWidth="1"/>
    <col min="2052" max="2052" width="14.42578125" style="206" bestFit="1" customWidth="1"/>
    <col min="2053" max="2053" width="14.140625" style="206" customWidth="1"/>
    <col min="2054" max="2304" width="9.140625" style="206"/>
    <col min="2305" max="2305" width="40.42578125" style="206" customWidth="1"/>
    <col min="2306" max="2306" width="13" style="206" customWidth="1"/>
    <col min="2307" max="2307" width="14.28515625" style="206" customWidth="1"/>
    <col min="2308" max="2308" width="14.42578125" style="206" bestFit="1" customWidth="1"/>
    <col min="2309" max="2309" width="14.140625" style="206" customWidth="1"/>
    <col min="2310" max="2560" width="9.140625" style="206"/>
    <col min="2561" max="2561" width="40.42578125" style="206" customWidth="1"/>
    <col min="2562" max="2562" width="13" style="206" customWidth="1"/>
    <col min="2563" max="2563" width="14.28515625" style="206" customWidth="1"/>
    <col min="2564" max="2564" width="14.42578125" style="206" bestFit="1" customWidth="1"/>
    <col min="2565" max="2565" width="14.140625" style="206" customWidth="1"/>
    <col min="2566" max="2816" width="9.140625" style="206"/>
    <col min="2817" max="2817" width="40.42578125" style="206" customWidth="1"/>
    <col min="2818" max="2818" width="13" style="206" customWidth="1"/>
    <col min="2819" max="2819" width="14.28515625" style="206" customWidth="1"/>
    <col min="2820" max="2820" width="14.42578125" style="206" bestFit="1" customWidth="1"/>
    <col min="2821" max="2821" width="14.140625" style="206" customWidth="1"/>
    <col min="2822" max="3072" width="9.140625" style="206"/>
    <col min="3073" max="3073" width="40.42578125" style="206" customWidth="1"/>
    <col min="3074" max="3074" width="13" style="206" customWidth="1"/>
    <col min="3075" max="3075" width="14.28515625" style="206" customWidth="1"/>
    <col min="3076" max="3076" width="14.42578125" style="206" bestFit="1" customWidth="1"/>
    <col min="3077" max="3077" width="14.140625" style="206" customWidth="1"/>
    <col min="3078" max="3328" width="9.140625" style="206"/>
    <col min="3329" max="3329" width="40.42578125" style="206" customWidth="1"/>
    <col min="3330" max="3330" width="13" style="206" customWidth="1"/>
    <col min="3331" max="3331" width="14.28515625" style="206" customWidth="1"/>
    <col min="3332" max="3332" width="14.42578125" style="206" bestFit="1" customWidth="1"/>
    <col min="3333" max="3333" width="14.140625" style="206" customWidth="1"/>
    <col min="3334" max="3584" width="9.140625" style="206"/>
    <col min="3585" max="3585" width="40.42578125" style="206" customWidth="1"/>
    <col min="3586" max="3586" width="13" style="206" customWidth="1"/>
    <col min="3587" max="3587" width="14.28515625" style="206" customWidth="1"/>
    <col min="3588" max="3588" width="14.42578125" style="206" bestFit="1" customWidth="1"/>
    <col min="3589" max="3589" width="14.140625" style="206" customWidth="1"/>
    <col min="3590" max="3840" width="9.140625" style="206"/>
    <col min="3841" max="3841" width="40.42578125" style="206" customWidth="1"/>
    <col min="3842" max="3842" width="13" style="206" customWidth="1"/>
    <col min="3843" max="3843" width="14.28515625" style="206" customWidth="1"/>
    <col min="3844" max="3844" width="14.42578125" style="206" bestFit="1" customWidth="1"/>
    <col min="3845" max="3845" width="14.140625" style="206" customWidth="1"/>
    <col min="3846" max="4096" width="9.140625" style="206"/>
    <col min="4097" max="4097" width="40.42578125" style="206" customWidth="1"/>
    <col min="4098" max="4098" width="13" style="206" customWidth="1"/>
    <col min="4099" max="4099" width="14.28515625" style="206" customWidth="1"/>
    <col min="4100" max="4100" width="14.42578125" style="206" bestFit="1" customWidth="1"/>
    <col min="4101" max="4101" width="14.140625" style="206" customWidth="1"/>
    <col min="4102" max="4352" width="9.140625" style="206"/>
    <col min="4353" max="4353" width="40.42578125" style="206" customWidth="1"/>
    <col min="4354" max="4354" width="13" style="206" customWidth="1"/>
    <col min="4355" max="4355" width="14.28515625" style="206" customWidth="1"/>
    <col min="4356" max="4356" width="14.42578125" style="206" bestFit="1" customWidth="1"/>
    <col min="4357" max="4357" width="14.140625" style="206" customWidth="1"/>
    <col min="4358" max="4608" width="9.140625" style="206"/>
    <col min="4609" max="4609" width="40.42578125" style="206" customWidth="1"/>
    <col min="4610" max="4610" width="13" style="206" customWidth="1"/>
    <col min="4611" max="4611" width="14.28515625" style="206" customWidth="1"/>
    <col min="4612" max="4612" width="14.42578125" style="206" bestFit="1" customWidth="1"/>
    <col min="4613" max="4613" width="14.140625" style="206" customWidth="1"/>
    <col min="4614" max="4864" width="9.140625" style="206"/>
    <col min="4865" max="4865" width="40.42578125" style="206" customWidth="1"/>
    <col min="4866" max="4866" width="13" style="206" customWidth="1"/>
    <col min="4867" max="4867" width="14.28515625" style="206" customWidth="1"/>
    <col min="4868" max="4868" width="14.42578125" style="206" bestFit="1" customWidth="1"/>
    <col min="4869" max="4869" width="14.140625" style="206" customWidth="1"/>
    <col min="4870" max="5120" width="9.140625" style="206"/>
    <col min="5121" max="5121" width="40.42578125" style="206" customWidth="1"/>
    <col min="5122" max="5122" width="13" style="206" customWidth="1"/>
    <col min="5123" max="5123" width="14.28515625" style="206" customWidth="1"/>
    <col min="5124" max="5124" width="14.42578125" style="206" bestFit="1" customWidth="1"/>
    <col min="5125" max="5125" width="14.140625" style="206" customWidth="1"/>
    <col min="5126" max="5376" width="9.140625" style="206"/>
    <col min="5377" max="5377" width="40.42578125" style="206" customWidth="1"/>
    <col min="5378" max="5378" width="13" style="206" customWidth="1"/>
    <col min="5379" max="5379" width="14.28515625" style="206" customWidth="1"/>
    <col min="5380" max="5380" width="14.42578125" style="206" bestFit="1" customWidth="1"/>
    <col min="5381" max="5381" width="14.140625" style="206" customWidth="1"/>
    <col min="5382" max="5632" width="9.140625" style="206"/>
    <col min="5633" max="5633" width="40.42578125" style="206" customWidth="1"/>
    <col min="5634" max="5634" width="13" style="206" customWidth="1"/>
    <col min="5635" max="5635" width="14.28515625" style="206" customWidth="1"/>
    <col min="5636" max="5636" width="14.42578125" style="206" bestFit="1" customWidth="1"/>
    <col min="5637" max="5637" width="14.140625" style="206" customWidth="1"/>
    <col min="5638" max="5888" width="9.140625" style="206"/>
    <col min="5889" max="5889" width="40.42578125" style="206" customWidth="1"/>
    <col min="5890" max="5890" width="13" style="206" customWidth="1"/>
    <col min="5891" max="5891" width="14.28515625" style="206" customWidth="1"/>
    <col min="5892" max="5892" width="14.42578125" style="206" bestFit="1" customWidth="1"/>
    <col min="5893" max="5893" width="14.140625" style="206" customWidth="1"/>
    <col min="5894" max="6144" width="9.140625" style="206"/>
    <col min="6145" max="6145" width="40.42578125" style="206" customWidth="1"/>
    <col min="6146" max="6146" width="13" style="206" customWidth="1"/>
    <col min="6147" max="6147" width="14.28515625" style="206" customWidth="1"/>
    <col min="6148" max="6148" width="14.42578125" style="206" bestFit="1" customWidth="1"/>
    <col min="6149" max="6149" width="14.140625" style="206" customWidth="1"/>
    <col min="6150" max="6400" width="9.140625" style="206"/>
    <col min="6401" max="6401" width="40.42578125" style="206" customWidth="1"/>
    <col min="6402" max="6402" width="13" style="206" customWidth="1"/>
    <col min="6403" max="6403" width="14.28515625" style="206" customWidth="1"/>
    <col min="6404" max="6404" width="14.42578125" style="206" bestFit="1" customWidth="1"/>
    <col min="6405" max="6405" width="14.140625" style="206" customWidth="1"/>
    <col min="6406" max="6656" width="9.140625" style="206"/>
    <col min="6657" max="6657" width="40.42578125" style="206" customWidth="1"/>
    <col min="6658" max="6658" width="13" style="206" customWidth="1"/>
    <col min="6659" max="6659" width="14.28515625" style="206" customWidth="1"/>
    <col min="6660" max="6660" width="14.42578125" style="206" bestFit="1" customWidth="1"/>
    <col min="6661" max="6661" width="14.140625" style="206" customWidth="1"/>
    <col min="6662" max="6912" width="9.140625" style="206"/>
    <col min="6913" max="6913" width="40.42578125" style="206" customWidth="1"/>
    <col min="6914" max="6914" width="13" style="206" customWidth="1"/>
    <col min="6915" max="6915" width="14.28515625" style="206" customWidth="1"/>
    <col min="6916" max="6916" width="14.42578125" style="206" bestFit="1" customWidth="1"/>
    <col min="6917" max="6917" width="14.140625" style="206" customWidth="1"/>
    <col min="6918" max="7168" width="9.140625" style="206"/>
    <col min="7169" max="7169" width="40.42578125" style="206" customWidth="1"/>
    <col min="7170" max="7170" width="13" style="206" customWidth="1"/>
    <col min="7171" max="7171" width="14.28515625" style="206" customWidth="1"/>
    <col min="7172" max="7172" width="14.42578125" style="206" bestFit="1" customWidth="1"/>
    <col min="7173" max="7173" width="14.140625" style="206" customWidth="1"/>
    <col min="7174" max="7424" width="9.140625" style="206"/>
    <col min="7425" max="7425" width="40.42578125" style="206" customWidth="1"/>
    <col min="7426" max="7426" width="13" style="206" customWidth="1"/>
    <col min="7427" max="7427" width="14.28515625" style="206" customWidth="1"/>
    <col min="7428" max="7428" width="14.42578125" style="206" bestFit="1" customWidth="1"/>
    <col min="7429" max="7429" width="14.140625" style="206" customWidth="1"/>
    <col min="7430" max="7680" width="9.140625" style="206"/>
    <col min="7681" max="7681" width="40.42578125" style="206" customWidth="1"/>
    <col min="7682" max="7682" width="13" style="206" customWidth="1"/>
    <col min="7683" max="7683" width="14.28515625" style="206" customWidth="1"/>
    <col min="7684" max="7684" width="14.42578125" style="206" bestFit="1" customWidth="1"/>
    <col min="7685" max="7685" width="14.140625" style="206" customWidth="1"/>
    <col min="7686" max="7936" width="9.140625" style="206"/>
    <col min="7937" max="7937" width="40.42578125" style="206" customWidth="1"/>
    <col min="7938" max="7938" width="13" style="206" customWidth="1"/>
    <col min="7939" max="7939" width="14.28515625" style="206" customWidth="1"/>
    <col min="7940" max="7940" width="14.42578125" style="206" bestFit="1" customWidth="1"/>
    <col min="7941" max="7941" width="14.140625" style="206" customWidth="1"/>
    <col min="7942" max="8192" width="9.140625" style="206"/>
    <col min="8193" max="8193" width="40.42578125" style="206" customWidth="1"/>
    <col min="8194" max="8194" width="13" style="206" customWidth="1"/>
    <col min="8195" max="8195" width="14.28515625" style="206" customWidth="1"/>
    <col min="8196" max="8196" width="14.42578125" style="206" bestFit="1" customWidth="1"/>
    <col min="8197" max="8197" width="14.140625" style="206" customWidth="1"/>
    <col min="8198" max="8448" width="9.140625" style="206"/>
    <col min="8449" max="8449" width="40.42578125" style="206" customWidth="1"/>
    <col min="8450" max="8450" width="13" style="206" customWidth="1"/>
    <col min="8451" max="8451" width="14.28515625" style="206" customWidth="1"/>
    <col min="8452" max="8452" width="14.42578125" style="206" bestFit="1" customWidth="1"/>
    <col min="8453" max="8453" width="14.140625" style="206" customWidth="1"/>
    <col min="8454" max="8704" width="9.140625" style="206"/>
    <col min="8705" max="8705" width="40.42578125" style="206" customWidth="1"/>
    <col min="8706" max="8706" width="13" style="206" customWidth="1"/>
    <col min="8707" max="8707" width="14.28515625" style="206" customWidth="1"/>
    <col min="8708" max="8708" width="14.42578125" style="206" bestFit="1" customWidth="1"/>
    <col min="8709" max="8709" width="14.140625" style="206" customWidth="1"/>
    <col min="8710" max="8960" width="9.140625" style="206"/>
    <col min="8961" max="8961" width="40.42578125" style="206" customWidth="1"/>
    <col min="8962" max="8962" width="13" style="206" customWidth="1"/>
    <col min="8963" max="8963" width="14.28515625" style="206" customWidth="1"/>
    <col min="8964" max="8964" width="14.42578125" style="206" bestFit="1" customWidth="1"/>
    <col min="8965" max="8965" width="14.140625" style="206" customWidth="1"/>
    <col min="8966" max="9216" width="9.140625" style="206"/>
    <col min="9217" max="9217" width="40.42578125" style="206" customWidth="1"/>
    <col min="9218" max="9218" width="13" style="206" customWidth="1"/>
    <col min="9219" max="9219" width="14.28515625" style="206" customWidth="1"/>
    <col min="9220" max="9220" width="14.42578125" style="206" bestFit="1" customWidth="1"/>
    <col min="9221" max="9221" width="14.140625" style="206" customWidth="1"/>
    <col min="9222" max="9472" width="9.140625" style="206"/>
    <col min="9473" max="9473" width="40.42578125" style="206" customWidth="1"/>
    <col min="9474" max="9474" width="13" style="206" customWidth="1"/>
    <col min="9475" max="9475" width="14.28515625" style="206" customWidth="1"/>
    <col min="9476" max="9476" width="14.42578125" style="206" bestFit="1" customWidth="1"/>
    <col min="9477" max="9477" width="14.140625" style="206" customWidth="1"/>
    <col min="9478" max="9728" width="9.140625" style="206"/>
    <col min="9729" max="9729" width="40.42578125" style="206" customWidth="1"/>
    <col min="9730" max="9730" width="13" style="206" customWidth="1"/>
    <col min="9731" max="9731" width="14.28515625" style="206" customWidth="1"/>
    <col min="9732" max="9732" width="14.42578125" style="206" bestFit="1" customWidth="1"/>
    <col min="9733" max="9733" width="14.140625" style="206" customWidth="1"/>
    <col min="9734" max="9984" width="9.140625" style="206"/>
    <col min="9985" max="9985" width="40.42578125" style="206" customWidth="1"/>
    <col min="9986" max="9986" width="13" style="206" customWidth="1"/>
    <col min="9987" max="9987" width="14.28515625" style="206" customWidth="1"/>
    <col min="9988" max="9988" width="14.42578125" style="206" bestFit="1" customWidth="1"/>
    <col min="9989" max="9989" width="14.140625" style="206" customWidth="1"/>
    <col min="9990" max="10240" width="9.140625" style="206"/>
    <col min="10241" max="10241" width="40.42578125" style="206" customWidth="1"/>
    <col min="10242" max="10242" width="13" style="206" customWidth="1"/>
    <col min="10243" max="10243" width="14.28515625" style="206" customWidth="1"/>
    <col min="10244" max="10244" width="14.42578125" style="206" bestFit="1" customWidth="1"/>
    <col min="10245" max="10245" width="14.140625" style="206" customWidth="1"/>
    <col min="10246" max="10496" width="9.140625" style="206"/>
    <col min="10497" max="10497" width="40.42578125" style="206" customWidth="1"/>
    <col min="10498" max="10498" width="13" style="206" customWidth="1"/>
    <col min="10499" max="10499" width="14.28515625" style="206" customWidth="1"/>
    <col min="10500" max="10500" width="14.42578125" style="206" bestFit="1" customWidth="1"/>
    <col min="10501" max="10501" width="14.140625" style="206" customWidth="1"/>
    <col min="10502" max="10752" width="9.140625" style="206"/>
    <col min="10753" max="10753" width="40.42578125" style="206" customWidth="1"/>
    <col min="10754" max="10754" width="13" style="206" customWidth="1"/>
    <col min="10755" max="10755" width="14.28515625" style="206" customWidth="1"/>
    <col min="10756" max="10756" width="14.42578125" style="206" bestFit="1" customWidth="1"/>
    <col min="10757" max="10757" width="14.140625" style="206" customWidth="1"/>
    <col min="10758" max="11008" width="9.140625" style="206"/>
    <col min="11009" max="11009" width="40.42578125" style="206" customWidth="1"/>
    <col min="11010" max="11010" width="13" style="206" customWidth="1"/>
    <col min="11011" max="11011" width="14.28515625" style="206" customWidth="1"/>
    <col min="11012" max="11012" width="14.42578125" style="206" bestFit="1" customWidth="1"/>
    <col min="11013" max="11013" width="14.140625" style="206" customWidth="1"/>
    <col min="11014" max="11264" width="9.140625" style="206"/>
    <col min="11265" max="11265" width="40.42578125" style="206" customWidth="1"/>
    <col min="11266" max="11266" width="13" style="206" customWidth="1"/>
    <col min="11267" max="11267" width="14.28515625" style="206" customWidth="1"/>
    <col min="11268" max="11268" width="14.42578125" style="206" bestFit="1" customWidth="1"/>
    <col min="11269" max="11269" width="14.140625" style="206" customWidth="1"/>
    <col min="11270" max="11520" width="9.140625" style="206"/>
    <col min="11521" max="11521" width="40.42578125" style="206" customWidth="1"/>
    <col min="11522" max="11522" width="13" style="206" customWidth="1"/>
    <col min="11523" max="11523" width="14.28515625" style="206" customWidth="1"/>
    <col min="11524" max="11524" width="14.42578125" style="206" bestFit="1" customWidth="1"/>
    <col min="11525" max="11525" width="14.140625" style="206" customWidth="1"/>
    <col min="11526" max="11776" width="9.140625" style="206"/>
    <col min="11777" max="11777" width="40.42578125" style="206" customWidth="1"/>
    <col min="11778" max="11778" width="13" style="206" customWidth="1"/>
    <col min="11779" max="11779" width="14.28515625" style="206" customWidth="1"/>
    <col min="11780" max="11780" width="14.42578125" style="206" bestFit="1" customWidth="1"/>
    <col min="11781" max="11781" width="14.140625" style="206" customWidth="1"/>
    <col min="11782" max="12032" width="9.140625" style="206"/>
    <col min="12033" max="12033" width="40.42578125" style="206" customWidth="1"/>
    <col min="12034" max="12034" width="13" style="206" customWidth="1"/>
    <col min="12035" max="12035" width="14.28515625" style="206" customWidth="1"/>
    <col min="12036" max="12036" width="14.42578125" style="206" bestFit="1" customWidth="1"/>
    <col min="12037" max="12037" width="14.140625" style="206" customWidth="1"/>
    <col min="12038" max="12288" width="9.140625" style="206"/>
    <col min="12289" max="12289" width="40.42578125" style="206" customWidth="1"/>
    <col min="12290" max="12290" width="13" style="206" customWidth="1"/>
    <col min="12291" max="12291" width="14.28515625" style="206" customWidth="1"/>
    <col min="12292" max="12292" width="14.42578125" style="206" bestFit="1" customWidth="1"/>
    <col min="12293" max="12293" width="14.140625" style="206" customWidth="1"/>
    <col min="12294" max="12544" width="9.140625" style="206"/>
    <col min="12545" max="12545" width="40.42578125" style="206" customWidth="1"/>
    <col min="12546" max="12546" width="13" style="206" customWidth="1"/>
    <col min="12547" max="12547" width="14.28515625" style="206" customWidth="1"/>
    <col min="12548" max="12548" width="14.42578125" style="206" bestFit="1" customWidth="1"/>
    <col min="12549" max="12549" width="14.140625" style="206" customWidth="1"/>
    <col min="12550" max="12800" width="9.140625" style="206"/>
    <col min="12801" max="12801" width="40.42578125" style="206" customWidth="1"/>
    <col min="12802" max="12802" width="13" style="206" customWidth="1"/>
    <col min="12803" max="12803" width="14.28515625" style="206" customWidth="1"/>
    <col min="12804" max="12804" width="14.42578125" style="206" bestFit="1" customWidth="1"/>
    <col min="12805" max="12805" width="14.140625" style="206" customWidth="1"/>
    <col min="12806" max="13056" width="9.140625" style="206"/>
    <col min="13057" max="13057" width="40.42578125" style="206" customWidth="1"/>
    <col min="13058" max="13058" width="13" style="206" customWidth="1"/>
    <col min="13059" max="13059" width="14.28515625" style="206" customWidth="1"/>
    <col min="13060" max="13060" width="14.42578125" style="206" bestFit="1" customWidth="1"/>
    <col min="13061" max="13061" width="14.140625" style="206" customWidth="1"/>
    <col min="13062" max="13312" width="9.140625" style="206"/>
    <col min="13313" max="13313" width="40.42578125" style="206" customWidth="1"/>
    <col min="13314" max="13314" width="13" style="206" customWidth="1"/>
    <col min="13315" max="13315" width="14.28515625" style="206" customWidth="1"/>
    <col min="13316" max="13316" width="14.42578125" style="206" bestFit="1" customWidth="1"/>
    <col min="13317" max="13317" width="14.140625" style="206" customWidth="1"/>
    <col min="13318" max="13568" width="9.140625" style="206"/>
    <col min="13569" max="13569" width="40.42578125" style="206" customWidth="1"/>
    <col min="13570" max="13570" width="13" style="206" customWidth="1"/>
    <col min="13571" max="13571" width="14.28515625" style="206" customWidth="1"/>
    <col min="13572" max="13572" width="14.42578125" style="206" bestFit="1" customWidth="1"/>
    <col min="13573" max="13573" width="14.140625" style="206" customWidth="1"/>
    <col min="13574" max="13824" width="9.140625" style="206"/>
    <col min="13825" max="13825" width="40.42578125" style="206" customWidth="1"/>
    <col min="13826" max="13826" width="13" style="206" customWidth="1"/>
    <col min="13827" max="13827" width="14.28515625" style="206" customWidth="1"/>
    <col min="13828" max="13828" width="14.42578125" style="206" bestFit="1" customWidth="1"/>
    <col min="13829" max="13829" width="14.140625" style="206" customWidth="1"/>
    <col min="13830" max="14080" width="9.140625" style="206"/>
    <col min="14081" max="14081" width="40.42578125" style="206" customWidth="1"/>
    <col min="14082" max="14082" width="13" style="206" customWidth="1"/>
    <col min="14083" max="14083" width="14.28515625" style="206" customWidth="1"/>
    <col min="14084" max="14084" width="14.42578125" style="206" bestFit="1" customWidth="1"/>
    <col min="14085" max="14085" width="14.140625" style="206" customWidth="1"/>
    <col min="14086" max="14336" width="9.140625" style="206"/>
    <col min="14337" max="14337" width="40.42578125" style="206" customWidth="1"/>
    <col min="14338" max="14338" width="13" style="206" customWidth="1"/>
    <col min="14339" max="14339" width="14.28515625" style="206" customWidth="1"/>
    <col min="14340" max="14340" width="14.42578125" style="206" bestFit="1" customWidth="1"/>
    <col min="14341" max="14341" width="14.140625" style="206" customWidth="1"/>
    <col min="14342" max="14592" width="9.140625" style="206"/>
    <col min="14593" max="14593" width="40.42578125" style="206" customWidth="1"/>
    <col min="14594" max="14594" width="13" style="206" customWidth="1"/>
    <col min="14595" max="14595" width="14.28515625" style="206" customWidth="1"/>
    <col min="14596" max="14596" width="14.42578125" style="206" bestFit="1" customWidth="1"/>
    <col min="14597" max="14597" width="14.140625" style="206" customWidth="1"/>
    <col min="14598" max="14848" width="9.140625" style="206"/>
    <col min="14849" max="14849" width="40.42578125" style="206" customWidth="1"/>
    <col min="14850" max="14850" width="13" style="206" customWidth="1"/>
    <col min="14851" max="14851" width="14.28515625" style="206" customWidth="1"/>
    <col min="14852" max="14852" width="14.42578125" style="206" bestFit="1" customWidth="1"/>
    <col min="14853" max="14853" width="14.140625" style="206" customWidth="1"/>
    <col min="14854" max="15104" width="9.140625" style="206"/>
    <col min="15105" max="15105" width="40.42578125" style="206" customWidth="1"/>
    <col min="15106" max="15106" width="13" style="206" customWidth="1"/>
    <col min="15107" max="15107" width="14.28515625" style="206" customWidth="1"/>
    <col min="15108" max="15108" width="14.42578125" style="206" bestFit="1" customWidth="1"/>
    <col min="15109" max="15109" width="14.140625" style="206" customWidth="1"/>
    <col min="15110" max="15360" width="9.140625" style="206"/>
    <col min="15361" max="15361" width="40.42578125" style="206" customWidth="1"/>
    <col min="15362" max="15362" width="13" style="206" customWidth="1"/>
    <col min="15363" max="15363" width="14.28515625" style="206" customWidth="1"/>
    <col min="15364" max="15364" width="14.42578125" style="206" bestFit="1" customWidth="1"/>
    <col min="15365" max="15365" width="14.140625" style="206" customWidth="1"/>
    <col min="15366" max="15616" width="9.140625" style="206"/>
    <col min="15617" max="15617" width="40.42578125" style="206" customWidth="1"/>
    <col min="15618" max="15618" width="13" style="206" customWidth="1"/>
    <col min="15619" max="15619" width="14.28515625" style="206" customWidth="1"/>
    <col min="15620" max="15620" width="14.42578125" style="206" bestFit="1" customWidth="1"/>
    <col min="15621" max="15621" width="14.140625" style="206" customWidth="1"/>
    <col min="15622" max="15872" width="9.140625" style="206"/>
    <col min="15873" max="15873" width="40.42578125" style="206" customWidth="1"/>
    <col min="15874" max="15874" width="13" style="206" customWidth="1"/>
    <col min="15875" max="15875" width="14.28515625" style="206" customWidth="1"/>
    <col min="15876" max="15876" width="14.42578125" style="206" bestFit="1" customWidth="1"/>
    <col min="15877" max="15877" width="14.140625" style="206" customWidth="1"/>
    <col min="15878" max="16128" width="9.140625" style="206"/>
    <col min="16129" max="16129" width="40.42578125" style="206" customWidth="1"/>
    <col min="16130" max="16130" width="13" style="206" customWidth="1"/>
    <col min="16131" max="16131" width="14.28515625" style="206" customWidth="1"/>
    <col min="16132" max="16132" width="14.42578125" style="206" bestFit="1" customWidth="1"/>
    <col min="16133" max="16133" width="14.140625" style="206" customWidth="1"/>
    <col min="16134" max="16384" width="9.140625" style="206"/>
  </cols>
  <sheetData>
    <row r="1" spans="1:6" hidden="1" x14ac:dyDescent="0.25">
      <c r="A1" s="203"/>
    </row>
    <row r="2" spans="1:6" hidden="1" x14ac:dyDescent="0.25">
      <c r="A2" s="203"/>
    </row>
    <row r="3" spans="1:6" ht="16.5" thickBot="1" x14ac:dyDescent="0.3">
      <c r="A3" s="458" t="s">
        <v>522</v>
      </c>
      <c r="B3" s="458"/>
      <c r="C3" s="458"/>
      <c r="D3" s="458"/>
      <c r="E3" s="458"/>
    </row>
    <row r="4" spans="1:6" s="210" customFormat="1" ht="63" x14ac:dyDescent="0.2">
      <c r="A4" s="207" t="s">
        <v>188</v>
      </c>
      <c r="B4" s="16" t="s">
        <v>523</v>
      </c>
      <c r="C4" s="208" t="s">
        <v>399</v>
      </c>
      <c r="D4" s="208" t="s">
        <v>404</v>
      </c>
      <c r="E4" s="209" t="s">
        <v>524</v>
      </c>
    </row>
    <row r="5" spans="1:6" ht="31.5" x14ac:dyDescent="0.25">
      <c r="A5" s="211" t="s">
        <v>303</v>
      </c>
      <c r="B5" s="12">
        <f>'2.sz.tábla'!D5</f>
        <v>32119458</v>
      </c>
      <c r="C5" s="12">
        <v>38000000</v>
      </c>
      <c r="D5" s="12">
        <v>38000000</v>
      </c>
      <c r="E5" s="212">
        <v>38000000</v>
      </c>
      <c r="F5" s="213"/>
    </row>
    <row r="6" spans="1:6" ht="31.5" x14ac:dyDescent="0.25">
      <c r="A6" s="211" t="s">
        <v>304</v>
      </c>
      <c r="B6" s="12">
        <f>'1.sz.tábla '!D6</f>
        <v>3526740</v>
      </c>
      <c r="C6" s="12"/>
      <c r="D6" s="214"/>
      <c r="E6" s="215"/>
      <c r="F6" s="213"/>
    </row>
    <row r="7" spans="1:6" x14ac:dyDescent="0.25">
      <c r="A7" s="211" t="s">
        <v>4</v>
      </c>
      <c r="B7" s="12">
        <f>'1.sz.tábla '!D7</f>
        <v>32710000</v>
      </c>
      <c r="C7" s="12">
        <v>33000000</v>
      </c>
      <c r="D7" s="12">
        <v>33000000</v>
      </c>
      <c r="E7" s="212">
        <v>33000000</v>
      </c>
    </row>
    <row r="8" spans="1:6" x14ac:dyDescent="0.25">
      <c r="A8" s="211" t="s">
        <v>5</v>
      </c>
      <c r="B8" s="12">
        <f>'1.sz.tábla '!D8</f>
        <v>15032640</v>
      </c>
      <c r="C8" s="12">
        <v>15000000</v>
      </c>
      <c r="D8" s="12">
        <v>15000000</v>
      </c>
      <c r="E8" s="212">
        <v>15000000</v>
      </c>
      <c r="F8" s="213"/>
    </row>
    <row r="9" spans="1:6" x14ac:dyDescent="0.25">
      <c r="A9" s="211" t="s">
        <v>6</v>
      </c>
      <c r="B9" s="12">
        <f>'1.sz.tábla '!D9</f>
        <v>0</v>
      </c>
      <c r="C9" s="12"/>
      <c r="D9" s="214"/>
      <c r="E9" s="215"/>
      <c r="F9" s="213"/>
    </row>
    <row r="10" spans="1:6" x14ac:dyDescent="0.25">
      <c r="A10" s="401" t="s">
        <v>7</v>
      </c>
      <c r="B10" s="12">
        <f>'1.sz.tábla '!D10</f>
        <v>0</v>
      </c>
      <c r="C10" s="12"/>
      <c r="D10" s="214"/>
      <c r="E10" s="215"/>
    </row>
    <row r="11" spans="1:6" ht="31.5" x14ac:dyDescent="0.25">
      <c r="A11" s="401" t="s">
        <v>8</v>
      </c>
      <c r="B11" s="12">
        <f>'1.sz.tábla '!D11</f>
        <v>0</v>
      </c>
      <c r="C11" s="12"/>
      <c r="D11" s="214"/>
      <c r="E11" s="215"/>
    </row>
    <row r="12" spans="1:6" x14ac:dyDescent="0.25">
      <c r="A12" s="216" t="s">
        <v>9</v>
      </c>
      <c r="B12" s="14">
        <f>'1.sz.tábla '!D12</f>
        <v>83388838</v>
      </c>
      <c r="C12" s="11">
        <f>SUM(C5:C11)</f>
        <v>86000000</v>
      </c>
      <c r="D12" s="11">
        <f t="shared" ref="D12:E12" si="0">SUM(D5:D11)</f>
        <v>86000000</v>
      </c>
      <c r="E12" s="11">
        <f t="shared" si="0"/>
        <v>86000000</v>
      </c>
    </row>
    <row r="13" spans="1:6" x14ac:dyDescent="0.25">
      <c r="A13" s="216" t="s">
        <v>305</v>
      </c>
      <c r="B13" s="12"/>
      <c r="C13" s="14"/>
      <c r="D13" s="14"/>
      <c r="E13" s="218"/>
      <c r="F13" s="213"/>
    </row>
    <row r="14" spans="1:6" ht="47.25" x14ac:dyDescent="0.25">
      <c r="A14" s="219" t="s">
        <v>306</v>
      </c>
      <c r="B14" s="12">
        <f>'1.sz.tábla '!D13</f>
        <v>14000000</v>
      </c>
      <c r="C14" s="12">
        <v>20000000</v>
      </c>
      <c r="D14" s="12">
        <v>20000000</v>
      </c>
      <c r="E14" s="212">
        <v>20000000</v>
      </c>
      <c r="F14" s="213"/>
    </row>
    <row r="15" spans="1:6" ht="63" x14ac:dyDescent="0.25">
      <c r="A15" s="219" t="s">
        <v>307</v>
      </c>
      <c r="B15" s="12">
        <f>'1.sz.tábla '!D14</f>
        <v>90000000</v>
      </c>
      <c r="C15" s="12">
        <v>90000000</v>
      </c>
      <c r="D15" s="12">
        <v>90000000</v>
      </c>
      <c r="E15" s="212">
        <v>90000000</v>
      </c>
      <c r="F15" s="213"/>
    </row>
    <row r="16" spans="1:6" x14ac:dyDescent="0.25">
      <c r="A16" s="216" t="s">
        <v>308</v>
      </c>
      <c r="B16" s="14">
        <f>'1.sz.tábla '!D15</f>
        <v>104000000</v>
      </c>
      <c r="C16" s="11">
        <f>SUM(C14:C15)</f>
        <v>110000000</v>
      </c>
      <c r="D16" s="11">
        <f>SUM(D14:D15)</f>
        <v>110000000</v>
      </c>
      <c r="E16" s="217">
        <f>SUM(E14:E15)</f>
        <v>110000000</v>
      </c>
      <c r="F16" s="213"/>
    </row>
    <row r="17" spans="1:13" x14ac:dyDescent="0.25">
      <c r="A17" s="220" t="s">
        <v>12</v>
      </c>
      <c r="B17" s="14">
        <f>'1.sz.tábla '!D16</f>
        <v>187388838</v>
      </c>
      <c r="C17" s="13">
        <f>C12+C16</f>
        <v>196000000</v>
      </c>
      <c r="D17" s="13">
        <f>D12+D16</f>
        <v>196000000</v>
      </c>
      <c r="E17" s="221">
        <f>E12+E16</f>
        <v>196000000</v>
      </c>
    </row>
    <row r="18" spans="1:13" s="225" customFormat="1" x14ac:dyDescent="0.25">
      <c r="A18" s="220"/>
      <c r="B18" s="12"/>
      <c r="C18" s="12"/>
      <c r="D18" s="222"/>
      <c r="E18" s="223"/>
      <c r="F18" s="224"/>
      <c r="G18" s="224"/>
      <c r="H18" s="224"/>
      <c r="I18" s="224"/>
      <c r="J18" s="224"/>
      <c r="K18" s="224"/>
      <c r="L18" s="224"/>
      <c r="M18" s="224"/>
    </row>
    <row r="19" spans="1:13" s="227" customFormat="1" x14ac:dyDescent="0.25">
      <c r="A19" s="216" t="s">
        <v>309</v>
      </c>
      <c r="B19" s="11">
        <f>SUM(B20:B24)</f>
        <v>99004709</v>
      </c>
      <c r="C19" s="11">
        <f>SUM(C20:C24)</f>
        <v>103790000</v>
      </c>
      <c r="D19" s="11">
        <f>SUM(D20:D24)</f>
        <v>103790000</v>
      </c>
      <c r="E19" s="217">
        <f>SUM(E20:E24)</f>
        <v>103790000</v>
      </c>
      <c r="F19" s="226"/>
      <c r="G19" s="226"/>
      <c r="H19" s="226"/>
      <c r="I19" s="226"/>
      <c r="J19" s="226"/>
      <c r="K19" s="226"/>
      <c r="L19" s="226"/>
      <c r="M19" s="226"/>
    </row>
    <row r="20" spans="1:13" s="227" customFormat="1" x14ac:dyDescent="0.25">
      <c r="A20" s="211" t="s">
        <v>68</v>
      </c>
      <c r="B20" s="12">
        <f>'4.sz.tábla '!D4</f>
        <v>20199360</v>
      </c>
      <c r="C20" s="12">
        <v>33000000</v>
      </c>
      <c r="D20" s="408">
        <v>33000000</v>
      </c>
      <c r="E20" s="409">
        <v>33000000</v>
      </c>
      <c r="F20" s="226"/>
      <c r="G20" s="226"/>
      <c r="H20" s="226"/>
      <c r="I20" s="226"/>
      <c r="J20" s="226"/>
      <c r="K20" s="226"/>
      <c r="L20" s="226"/>
      <c r="M20" s="226"/>
    </row>
    <row r="21" spans="1:13" s="225" customFormat="1" ht="31.5" x14ac:dyDescent="0.25">
      <c r="A21" s="211" t="s">
        <v>310</v>
      </c>
      <c r="B21" s="12">
        <f>'4.sz.tábla '!D7</f>
        <v>2679355</v>
      </c>
      <c r="C21" s="12">
        <v>4290000</v>
      </c>
      <c r="D21" s="12">
        <v>4290000</v>
      </c>
      <c r="E21" s="212">
        <v>4290000</v>
      </c>
      <c r="F21" s="228"/>
      <c r="G21" s="228"/>
      <c r="H21" s="228"/>
      <c r="I21" s="224"/>
      <c r="J21" s="224"/>
      <c r="K21" s="224"/>
      <c r="L21" s="224"/>
      <c r="M21" s="224"/>
    </row>
    <row r="22" spans="1:13" s="225" customFormat="1" x14ac:dyDescent="0.25">
      <c r="A22" s="211" t="s">
        <v>66</v>
      </c>
      <c r="B22" s="12">
        <f>'4.sz.tábla '!D10</f>
        <v>48090500</v>
      </c>
      <c r="C22" s="12">
        <v>42000000</v>
      </c>
      <c r="D22" s="12">
        <v>42000000</v>
      </c>
      <c r="E22" s="212">
        <v>42000000</v>
      </c>
      <c r="F22" s="228"/>
      <c r="G22" s="228"/>
      <c r="H22" s="228"/>
      <c r="I22" s="224"/>
      <c r="J22" s="224"/>
      <c r="K22" s="224"/>
      <c r="L22" s="224"/>
      <c r="M22" s="224"/>
    </row>
    <row r="23" spans="1:13" s="225" customFormat="1" x14ac:dyDescent="0.25">
      <c r="A23" s="211" t="s">
        <v>69</v>
      </c>
      <c r="B23" s="12">
        <f>'4.sz.tábla '!D34</f>
        <v>3251000</v>
      </c>
      <c r="C23" s="12">
        <v>2500000</v>
      </c>
      <c r="D23" s="12">
        <v>2500000</v>
      </c>
      <c r="E23" s="212">
        <v>2500000</v>
      </c>
      <c r="F23" s="228"/>
      <c r="G23" s="228"/>
      <c r="H23" s="228"/>
      <c r="I23" s="224"/>
      <c r="J23" s="224"/>
      <c r="K23" s="224"/>
      <c r="L23" s="224"/>
      <c r="M23" s="224"/>
    </row>
    <row r="24" spans="1:13" x14ac:dyDescent="0.25">
      <c r="A24" s="211" t="s">
        <v>67</v>
      </c>
      <c r="B24" s="12">
        <f>'4.sz.tábla '!D36</f>
        <v>24784494</v>
      </c>
      <c r="C24" s="12">
        <v>22000000</v>
      </c>
      <c r="D24" s="12">
        <v>22000000</v>
      </c>
      <c r="E24" s="212">
        <v>22000000</v>
      </c>
    </row>
    <row r="25" spans="1:13" x14ac:dyDescent="0.25">
      <c r="A25" s="216" t="s">
        <v>311</v>
      </c>
      <c r="B25" s="11">
        <f>SUM(B26:B28)</f>
        <v>60240778</v>
      </c>
      <c r="C25" s="11">
        <f t="shared" ref="C25:E25" si="1">SUM(C26:C28)</f>
        <v>60125000</v>
      </c>
      <c r="D25" s="11">
        <f t="shared" si="1"/>
        <v>60125000</v>
      </c>
      <c r="E25" s="11">
        <f t="shared" si="1"/>
        <v>60125000</v>
      </c>
    </row>
    <row r="26" spans="1:13" x14ac:dyDescent="0.25">
      <c r="A26" s="211" t="s">
        <v>312</v>
      </c>
      <c r="B26" s="12">
        <f>'6.sz.tábla '!D4</f>
        <v>56750035</v>
      </c>
      <c r="C26" s="12">
        <v>45000000</v>
      </c>
      <c r="D26" s="12">
        <v>45000000</v>
      </c>
      <c r="E26" s="212">
        <v>45000000</v>
      </c>
    </row>
    <row r="27" spans="1:13" x14ac:dyDescent="0.25">
      <c r="A27" s="211" t="s">
        <v>313</v>
      </c>
      <c r="B27" s="12">
        <f>'6.sz.tábla '!D35</f>
        <v>0</v>
      </c>
      <c r="C27" s="12">
        <v>15000000</v>
      </c>
      <c r="D27" s="12">
        <v>15000000</v>
      </c>
      <c r="E27" s="212">
        <v>15000000</v>
      </c>
    </row>
    <row r="28" spans="1:13" x14ac:dyDescent="0.25">
      <c r="A28" s="211" t="s">
        <v>314</v>
      </c>
      <c r="B28" s="12">
        <f>'6.sz.tábla '!D37</f>
        <v>3490743</v>
      </c>
      <c r="C28" s="12">
        <v>125000</v>
      </c>
      <c r="D28" s="12">
        <v>125000</v>
      </c>
      <c r="E28" s="212">
        <v>125000</v>
      </c>
    </row>
    <row r="29" spans="1:13" x14ac:dyDescent="0.25">
      <c r="A29" s="216" t="s">
        <v>15</v>
      </c>
      <c r="B29" s="11">
        <f>SUM(B30:B31)</f>
        <v>26984177</v>
      </c>
      <c r="C29" s="11">
        <f>SUM(C30:C31)</f>
        <v>30885000</v>
      </c>
      <c r="D29" s="11">
        <f t="shared" ref="D29:E29" si="2">SUM(D30:D31)</f>
        <v>30885000</v>
      </c>
      <c r="E29" s="11">
        <f t="shared" si="2"/>
        <v>30885000</v>
      </c>
    </row>
    <row r="30" spans="1:13" s="225" customFormat="1" x14ac:dyDescent="0.25">
      <c r="A30" s="211" t="s">
        <v>16</v>
      </c>
      <c r="B30" s="12">
        <f>'1.sz.tábla '!D25</f>
        <v>26984177</v>
      </c>
      <c r="C30" s="12">
        <v>30885000</v>
      </c>
      <c r="D30" s="12">
        <v>30885000</v>
      </c>
      <c r="E30" s="12">
        <v>30885000</v>
      </c>
    </row>
    <row r="31" spans="1:13" s="225" customFormat="1" x14ac:dyDescent="0.25">
      <c r="A31" s="211" t="s">
        <v>17</v>
      </c>
      <c r="B31" s="12">
        <f>'1.sz.tábla '!D26</f>
        <v>0</v>
      </c>
      <c r="C31" s="12">
        <v>0</v>
      </c>
      <c r="D31" s="12">
        <v>0</v>
      </c>
      <c r="E31" s="12">
        <v>0</v>
      </c>
    </row>
    <row r="32" spans="1:13" x14ac:dyDescent="0.25">
      <c r="A32" s="216" t="s">
        <v>18</v>
      </c>
      <c r="B32" s="11">
        <f>B19+B25+B29</f>
        <v>186229664</v>
      </c>
      <c r="C32" s="11">
        <f t="shared" ref="C32:E32" si="3">C19+C25+C29</f>
        <v>194800000</v>
      </c>
      <c r="D32" s="14">
        <f t="shared" si="3"/>
        <v>194800000</v>
      </c>
      <c r="E32" s="11">
        <f t="shared" si="3"/>
        <v>194800000</v>
      </c>
    </row>
    <row r="33" spans="1:5" x14ac:dyDescent="0.25">
      <c r="A33" s="211" t="s">
        <v>19</v>
      </c>
      <c r="B33" s="12"/>
      <c r="C33" s="12"/>
      <c r="D33" s="12"/>
      <c r="E33" s="215"/>
    </row>
    <row r="34" spans="1:5" x14ac:dyDescent="0.25">
      <c r="A34" s="211" t="s">
        <v>71</v>
      </c>
      <c r="B34" s="12"/>
      <c r="C34" s="12"/>
      <c r="D34" s="214"/>
      <c r="E34" s="215"/>
    </row>
    <row r="35" spans="1:5" ht="31.5" x14ac:dyDescent="0.25">
      <c r="A35" s="211" t="s">
        <v>315</v>
      </c>
      <c r="B35" s="12">
        <f>'1.sz.tábla '!D30</f>
        <v>1159174</v>
      </c>
      <c r="C35" s="12">
        <v>1200000</v>
      </c>
      <c r="D35" s="12">
        <v>1200000</v>
      </c>
      <c r="E35" s="212">
        <v>1200000</v>
      </c>
    </row>
    <row r="36" spans="1:5" s="225" customFormat="1" x14ac:dyDescent="0.25">
      <c r="A36" s="216" t="s">
        <v>20</v>
      </c>
      <c r="B36" s="11">
        <f>SUM(B33:B35)</f>
        <v>1159174</v>
      </c>
      <c r="C36" s="11">
        <f>SUM(C33:C35)</f>
        <v>1200000</v>
      </c>
      <c r="D36" s="11">
        <f>SUM(D33:D35)</f>
        <v>1200000</v>
      </c>
      <c r="E36" s="217">
        <f>SUM(E33:E35)</f>
        <v>1200000</v>
      </c>
    </row>
    <row r="37" spans="1:5" ht="16.5" thickBot="1" x14ac:dyDescent="0.3">
      <c r="A37" s="229" t="s">
        <v>21</v>
      </c>
      <c r="B37" s="230">
        <f>SUM(B32,B36)</f>
        <v>187388838</v>
      </c>
      <c r="C37" s="230">
        <f>SUM(C32,C36)</f>
        <v>196000000</v>
      </c>
      <c r="D37" s="230">
        <f>SUM(D32,D36)</f>
        <v>196000000</v>
      </c>
      <c r="E37" s="231">
        <f>SUM(E32,E36)</f>
        <v>196000000</v>
      </c>
    </row>
    <row r="38" spans="1:5" x14ac:dyDescent="0.25">
      <c r="B38" s="233"/>
    </row>
  </sheetData>
  <mergeCells count="1">
    <mergeCell ref="A3:E3"/>
  </mergeCells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 xml:space="preserve">&amp;LDörgicse Község Önkormányzata&amp;C 15. melléklet
az önkormányzat 2024. évi költségvetéséről szóló 1/2024. (II. 16.)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I122"/>
  <sheetViews>
    <sheetView view="pageLayout" topLeftCell="A3" zoomScaleNormal="75" zoomScaleSheetLayoutView="89" workbookViewId="0">
      <selection activeCell="D4" sqref="D4"/>
    </sheetView>
  </sheetViews>
  <sheetFormatPr defaultColWidth="9.140625" defaultRowHeight="15.75" x14ac:dyDescent="0.25"/>
  <cols>
    <col min="1" max="1" width="39.140625" style="25" customWidth="1"/>
    <col min="2" max="2" width="13.140625" style="25" customWidth="1"/>
    <col min="3" max="3" width="13.42578125" style="25" customWidth="1"/>
    <col min="4" max="4" width="15.85546875" style="25" customWidth="1"/>
    <col min="5" max="5" width="15.42578125" style="25" customWidth="1"/>
    <col min="6" max="7" width="9.140625" style="25" hidden="1" customWidth="1"/>
    <col min="8" max="8" width="6" style="25" customWidth="1"/>
    <col min="9" max="16384" width="9.140625" style="25"/>
  </cols>
  <sheetData>
    <row r="1" spans="1:5" hidden="1" x14ac:dyDescent="0.25">
      <c r="A1" s="23"/>
      <c r="B1" s="24"/>
      <c r="C1" s="24"/>
      <c r="D1" s="24"/>
    </row>
    <row r="2" spans="1:5" hidden="1" x14ac:dyDescent="0.25">
      <c r="A2" s="26"/>
    </row>
    <row r="3" spans="1:5" ht="30.75" customHeight="1" x14ac:dyDescent="0.25">
      <c r="A3" s="427" t="s">
        <v>325</v>
      </c>
      <c r="B3" s="427"/>
      <c r="C3" s="427"/>
      <c r="D3" s="427"/>
    </row>
    <row r="4" spans="1:5" s="27" customFormat="1" ht="30" customHeight="1" x14ac:dyDescent="0.25">
      <c r="A4" s="257"/>
      <c r="B4" s="16" t="s">
        <v>464</v>
      </c>
      <c r="C4" s="16" t="s">
        <v>465</v>
      </c>
      <c r="D4" s="16" t="s">
        <v>523</v>
      </c>
    </row>
    <row r="5" spans="1:5" s="27" customFormat="1" ht="31.5" x14ac:dyDescent="0.25">
      <c r="A5" s="259" t="s">
        <v>2</v>
      </c>
      <c r="B5" s="13">
        <f>B6+B12+B13+B14+B15+B16</f>
        <v>37815938</v>
      </c>
      <c r="C5" s="13">
        <f t="shared" ref="C5:D5" si="0">C6+C12+C13+C14+C15+C16</f>
        <v>39577415</v>
      </c>
      <c r="D5" s="13">
        <f t="shared" si="0"/>
        <v>32119458</v>
      </c>
    </row>
    <row r="6" spans="1:5" s="30" customFormat="1" x14ac:dyDescent="0.25">
      <c r="A6" s="260" t="s">
        <v>22</v>
      </c>
      <c r="B6" s="28">
        <f>SUM(B7:B11)</f>
        <v>28965938</v>
      </c>
      <c r="C6" s="28">
        <f>SUM(C7:C11)</f>
        <v>30090987</v>
      </c>
      <c r="D6" s="28">
        <f t="shared" ref="D6" si="1">SUM(D7:D11)</f>
        <v>30119458</v>
      </c>
      <c r="E6" s="29"/>
    </row>
    <row r="7" spans="1:5" s="30" customFormat="1" ht="15.75" customHeight="1" x14ac:dyDescent="0.25">
      <c r="A7" s="261" t="s">
        <v>23</v>
      </c>
      <c r="B7" s="31">
        <v>19330638</v>
      </c>
      <c r="C7" s="31">
        <v>19330638</v>
      </c>
      <c r="D7" s="31">
        <f>'3.sz. tábla'!F5</f>
        <v>17846138</v>
      </c>
      <c r="E7" s="29"/>
    </row>
    <row r="8" spans="1:5" s="30" customFormat="1" ht="30" customHeight="1" x14ac:dyDescent="0.25">
      <c r="A8" s="18" t="s">
        <v>24</v>
      </c>
      <c r="B8" s="31">
        <v>7365300</v>
      </c>
      <c r="C8" s="31">
        <v>7365300</v>
      </c>
      <c r="D8" s="31">
        <f>'3.sz. tábla'!F16</f>
        <v>9298200</v>
      </c>
      <c r="E8" s="29"/>
    </row>
    <row r="9" spans="1:5" s="30" customFormat="1" ht="31.5" x14ac:dyDescent="0.25">
      <c r="A9" s="18" t="s">
        <v>25</v>
      </c>
      <c r="B9" s="31">
        <v>2270000</v>
      </c>
      <c r="C9" s="31">
        <v>2270000</v>
      </c>
      <c r="D9" s="31">
        <f>'3.sz. tábla'!F21</f>
        <v>2975120</v>
      </c>
      <c r="E9" s="29"/>
    </row>
    <row r="10" spans="1:5" s="27" customFormat="1" ht="31.5" customHeight="1" x14ac:dyDescent="0.25">
      <c r="A10" s="18" t="s">
        <v>0</v>
      </c>
      <c r="B10" s="31">
        <v>0</v>
      </c>
      <c r="C10" s="31">
        <v>1125049</v>
      </c>
      <c r="D10" s="31">
        <f>'3.sz. tábla'!F25</f>
        <v>0</v>
      </c>
    </row>
    <row r="11" spans="1:5" s="27" customFormat="1" x14ac:dyDescent="0.25">
      <c r="A11" s="18" t="s">
        <v>1</v>
      </c>
      <c r="B11" s="31">
        <v>0</v>
      </c>
      <c r="C11" s="31">
        <v>0</v>
      </c>
      <c r="D11" s="31">
        <v>0</v>
      </c>
    </row>
    <row r="12" spans="1:5" s="27" customFormat="1" x14ac:dyDescent="0.25">
      <c r="A12" s="18" t="s">
        <v>192</v>
      </c>
      <c r="B12" s="31"/>
      <c r="C12" s="31"/>
      <c r="D12" s="28"/>
    </row>
    <row r="13" spans="1:5" s="33" customFormat="1" ht="31.5" x14ac:dyDescent="0.25">
      <c r="A13" s="18" t="s">
        <v>452</v>
      </c>
      <c r="B13" s="31"/>
      <c r="C13" s="28"/>
      <c r="D13" s="28"/>
    </row>
    <row r="14" spans="1:5" s="33" customFormat="1" ht="28.5" customHeight="1" x14ac:dyDescent="0.25">
      <c r="A14" s="18" t="s">
        <v>451</v>
      </c>
      <c r="B14" s="31"/>
      <c r="C14" s="28"/>
      <c r="D14" s="28"/>
    </row>
    <row r="15" spans="1:5" s="33" customFormat="1" ht="31.5" x14ac:dyDescent="0.25">
      <c r="A15" s="18" t="s">
        <v>453</v>
      </c>
      <c r="B15" s="31"/>
      <c r="C15" s="28"/>
      <c r="D15" s="28"/>
    </row>
    <row r="16" spans="1:5" s="27" customFormat="1" ht="31.5" x14ac:dyDescent="0.25">
      <c r="A16" s="18" t="s">
        <v>26</v>
      </c>
      <c r="B16" s="31">
        <f>SUM(B17:B23)</f>
        <v>8850000</v>
      </c>
      <c r="C16" s="31">
        <f>SUM(C17:C23)</f>
        <v>9486428</v>
      </c>
      <c r="D16" s="31">
        <f>SUM(D17:D23)</f>
        <v>2000000</v>
      </c>
    </row>
    <row r="17" spans="1:5" s="27" customFormat="1" ht="28.35" customHeight="1" x14ac:dyDescent="0.25">
      <c r="A17" s="18" t="s">
        <v>225</v>
      </c>
      <c r="B17" s="34">
        <v>2000000</v>
      </c>
      <c r="C17" s="31">
        <v>2000000</v>
      </c>
      <c r="D17" s="31">
        <v>2000000</v>
      </c>
    </row>
    <row r="18" spans="1:5" s="27" customFormat="1" ht="19.5" customHeight="1" x14ac:dyDescent="0.25">
      <c r="A18" s="18" t="s">
        <v>394</v>
      </c>
      <c r="B18" s="34">
        <v>0</v>
      </c>
      <c r="C18" s="31">
        <v>617228</v>
      </c>
      <c r="D18" s="31">
        <v>0</v>
      </c>
    </row>
    <row r="19" spans="1:5" s="27" customFormat="1" x14ac:dyDescent="0.25">
      <c r="A19" s="18" t="s">
        <v>450</v>
      </c>
      <c r="B19" s="34">
        <v>350000</v>
      </c>
      <c r="C19" s="31">
        <v>350000</v>
      </c>
      <c r="D19" s="31">
        <v>0</v>
      </c>
    </row>
    <row r="20" spans="1:5" s="27" customFormat="1" x14ac:dyDescent="0.25">
      <c r="A20" s="18" t="s">
        <v>466</v>
      </c>
      <c r="B20" s="34">
        <v>0</v>
      </c>
      <c r="C20" s="31">
        <v>19200</v>
      </c>
      <c r="D20" s="31">
        <v>0</v>
      </c>
    </row>
    <row r="21" spans="1:5" s="27" customFormat="1" x14ac:dyDescent="0.25">
      <c r="A21" s="18" t="s">
        <v>450</v>
      </c>
      <c r="B21" s="34">
        <v>0</v>
      </c>
      <c r="C21" s="31">
        <v>0</v>
      </c>
      <c r="D21" s="31">
        <v>0</v>
      </c>
    </row>
    <row r="22" spans="1:5" s="27" customFormat="1" x14ac:dyDescent="0.25">
      <c r="A22" s="18" t="s">
        <v>462</v>
      </c>
      <c r="B22" s="34">
        <v>500000</v>
      </c>
      <c r="C22" s="31">
        <v>500000</v>
      </c>
      <c r="D22" s="31">
        <v>0</v>
      </c>
    </row>
    <row r="23" spans="1:5" s="27" customFormat="1" x14ac:dyDescent="0.25">
      <c r="A23" s="18" t="s">
        <v>454</v>
      </c>
      <c r="B23" s="34">
        <v>6000000</v>
      </c>
      <c r="C23" s="31">
        <v>6000000</v>
      </c>
      <c r="D23" s="31">
        <v>0</v>
      </c>
    </row>
    <row r="24" spans="1:5" s="27" customFormat="1" ht="31.5" x14ac:dyDescent="0.25">
      <c r="A24" s="259" t="s">
        <v>3</v>
      </c>
      <c r="B24" s="13">
        <f>B25+B26+B27+B28+B29</f>
        <v>0</v>
      </c>
      <c r="C24" s="13">
        <f t="shared" ref="C24:D24" si="2">C25+C26+C27+C28+C29</f>
        <v>17935157</v>
      </c>
      <c r="D24" s="13">
        <f t="shared" si="2"/>
        <v>3526740</v>
      </c>
    </row>
    <row r="25" spans="1:5" s="27" customFormat="1" ht="31.5" x14ac:dyDescent="0.25">
      <c r="A25" s="18" t="s">
        <v>255</v>
      </c>
      <c r="B25" s="31">
        <v>0</v>
      </c>
      <c r="C25" s="31">
        <v>0</v>
      </c>
      <c r="D25" s="31">
        <v>0</v>
      </c>
    </row>
    <row r="26" spans="1:5" s="27" customFormat="1" ht="47.25" x14ac:dyDescent="0.25">
      <c r="A26" s="18" t="s">
        <v>27</v>
      </c>
      <c r="B26" s="31"/>
      <c r="C26" s="31"/>
      <c r="D26" s="31"/>
    </row>
    <row r="27" spans="1:5" s="27" customFormat="1" ht="47.25" x14ac:dyDescent="0.25">
      <c r="A27" s="18" t="s">
        <v>28</v>
      </c>
      <c r="B27" s="31"/>
      <c r="C27" s="31"/>
      <c r="D27" s="31"/>
    </row>
    <row r="28" spans="1:5" s="27" customFormat="1" ht="47.25" x14ac:dyDescent="0.25">
      <c r="A28" s="18" t="s">
        <v>29</v>
      </c>
      <c r="B28" s="31"/>
      <c r="C28" s="31"/>
      <c r="D28" s="31"/>
    </row>
    <row r="29" spans="1:5" s="27" customFormat="1" ht="33" customHeight="1" x14ac:dyDescent="0.25">
      <c r="A29" s="18" t="s">
        <v>193</v>
      </c>
      <c r="B29" s="31">
        <v>0</v>
      </c>
      <c r="C29" s="31">
        <v>17935157</v>
      </c>
      <c r="D29" s="31">
        <v>3526740</v>
      </c>
    </row>
    <row r="30" spans="1:5" s="27" customFormat="1" ht="28.35" customHeight="1" x14ac:dyDescent="0.25">
      <c r="A30" s="259" t="s">
        <v>4</v>
      </c>
      <c r="B30" s="13">
        <f>B31+B34+B39</f>
        <v>22600000</v>
      </c>
      <c r="C30" s="13">
        <f>C31+C34+C39</f>
        <v>22600000</v>
      </c>
      <c r="D30" s="13">
        <f>D31+D34+D39</f>
        <v>32710000</v>
      </c>
    </row>
    <row r="31" spans="1:5" s="27" customFormat="1" ht="28.35" customHeight="1" x14ac:dyDescent="0.25">
      <c r="A31" s="262" t="s">
        <v>30</v>
      </c>
      <c r="B31" s="13">
        <f>SUM(B32:B33)</f>
        <v>17000000</v>
      </c>
      <c r="C31" s="13">
        <f t="shared" ref="C31:D31" si="3">SUM(C32:C33)</f>
        <v>17000000</v>
      </c>
      <c r="D31" s="13">
        <f t="shared" si="3"/>
        <v>24900000</v>
      </c>
      <c r="E31" s="35"/>
    </row>
    <row r="32" spans="1:5" s="27" customFormat="1" ht="28.35" customHeight="1" x14ac:dyDescent="0.25">
      <c r="A32" s="260" t="s">
        <v>31</v>
      </c>
      <c r="B32" s="31">
        <v>12000000</v>
      </c>
      <c r="C32" s="31">
        <v>12000000</v>
      </c>
      <c r="D32" s="31">
        <v>19000000</v>
      </c>
    </row>
    <row r="33" spans="1:9" s="27" customFormat="1" ht="28.35" customHeight="1" x14ac:dyDescent="0.25">
      <c r="A33" s="260" t="s">
        <v>32</v>
      </c>
      <c r="B33" s="31">
        <v>5000000</v>
      </c>
      <c r="C33" s="31">
        <v>5000000</v>
      </c>
      <c r="D33" s="31">
        <v>5900000</v>
      </c>
    </row>
    <row r="34" spans="1:9" s="27" customFormat="1" ht="28.35" customHeight="1" x14ac:dyDescent="0.25">
      <c r="A34" s="262" t="s">
        <v>33</v>
      </c>
      <c r="B34" s="13">
        <f>SUM(B35+B37)</f>
        <v>3500000</v>
      </c>
      <c r="C34" s="13">
        <f t="shared" ref="C34:D34" si="4">SUM(C35+C37)</f>
        <v>3500000</v>
      </c>
      <c r="D34" s="13">
        <f t="shared" si="4"/>
        <v>6830000</v>
      </c>
    </row>
    <row r="35" spans="1:9" s="27" customFormat="1" ht="28.35" customHeight="1" x14ac:dyDescent="0.25">
      <c r="A35" s="18" t="s">
        <v>34</v>
      </c>
      <c r="B35" s="31">
        <f>B36</f>
        <v>3000000</v>
      </c>
      <c r="C35" s="31">
        <f>C36</f>
        <v>3000000</v>
      </c>
      <c r="D35" s="31">
        <f>D36</f>
        <v>5900000</v>
      </c>
    </row>
    <row r="36" spans="1:9" s="27" customFormat="1" ht="28.35" customHeight="1" x14ac:dyDescent="0.25">
      <c r="A36" s="18" t="s">
        <v>35</v>
      </c>
      <c r="B36" s="31">
        <v>3000000</v>
      </c>
      <c r="C36" s="31">
        <v>3000000</v>
      </c>
      <c r="D36" s="31">
        <v>5900000</v>
      </c>
    </row>
    <row r="37" spans="1:9" s="27" customFormat="1" ht="31.5" x14ac:dyDescent="0.25">
      <c r="A37" s="18" t="s">
        <v>36</v>
      </c>
      <c r="B37" s="31">
        <v>500000</v>
      </c>
      <c r="C37" s="31">
        <f>SUM(C38:C38)</f>
        <v>500000</v>
      </c>
      <c r="D37" s="31">
        <f>SUM(D38:D38)</f>
        <v>930000</v>
      </c>
    </row>
    <row r="38" spans="1:9" s="27" customFormat="1" ht="28.35" customHeight="1" x14ac:dyDescent="0.25">
      <c r="A38" s="18" t="s">
        <v>37</v>
      </c>
      <c r="B38" s="31">
        <v>500000</v>
      </c>
      <c r="C38" s="31">
        <v>500000</v>
      </c>
      <c r="D38" s="31">
        <v>930000</v>
      </c>
    </row>
    <row r="39" spans="1:9" s="27" customFormat="1" ht="31.5" x14ac:dyDescent="0.25">
      <c r="A39" s="18" t="s">
        <v>38</v>
      </c>
      <c r="B39" s="31">
        <v>2100000</v>
      </c>
      <c r="C39" s="31">
        <v>2100000</v>
      </c>
      <c r="D39" s="31">
        <v>980000</v>
      </c>
    </row>
    <row r="40" spans="1:9" s="27" customFormat="1" ht="28.35" customHeight="1" x14ac:dyDescent="0.25">
      <c r="A40" s="259" t="s">
        <v>5</v>
      </c>
      <c r="B40" s="13">
        <f>B41+B42+B44+B45+B47+B48+B49+B50+B51</f>
        <v>33763308</v>
      </c>
      <c r="C40" s="13">
        <f>C41+C42+C44+C45+C47+C48+C49+C50+C51</f>
        <v>52087602</v>
      </c>
      <c r="D40" s="13">
        <f>D41+D42+D44+D45+D47+D48+D49+D50+D51</f>
        <v>15032640</v>
      </c>
      <c r="E40" s="418"/>
      <c r="F40" s="258">
        <f>E40-D41</f>
        <v>0</v>
      </c>
      <c r="G40" s="416">
        <f t="shared" ref="G40" si="5">F40-E40</f>
        <v>0</v>
      </c>
    </row>
    <row r="41" spans="1:9" s="27" customFormat="1" ht="28.35" customHeight="1" x14ac:dyDescent="0.25">
      <c r="A41" s="260" t="s">
        <v>39</v>
      </c>
      <c r="B41" s="31">
        <v>0</v>
      </c>
      <c r="C41" s="31">
        <v>0</v>
      </c>
      <c r="D41" s="31">
        <v>0</v>
      </c>
      <c r="E41" s="36"/>
      <c r="F41" s="37"/>
      <c r="G41" s="37"/>
      <c r="H41" s="37"/>
      <c r="I41" s="37"/>
    </row>
    <row r="42" spans="1:9" s="37" customFormat="1" ht="28.35" customHeight="1" x14ac:dyDescent="0.25">
      <c r="A42" s="260" t="s">
        <v>40</v>
      </c>
      <c r="B42" s="31">
        <v>6026308</v>
      </c>
      <c r="C42" s="31">
        <v>8126308</v>
      </c>
      <c r="D42" s="31">
        <v>7432640</v>
      </c>
      <c r="E42" s="38"/>
      <c r="F42" s="38"/>
      <c r="G42" s="38"/>
      <c r="H42" s="38"/>
      <c r="I42" s="38"/>
    </row>
    <row r="43" spans="1:9" s="38" customFormat="1" ht="28.35" customHeight="1" x14ac:dyDescent="0.25">
      <c r="A43" s="260" t="s">
        <v>318</v>
      </c>
      <c r="B43" s="31">
        <v>2526308</v>
      </c>
      <c r="C43" s="31">
        <v>2526308</v>
      </c>
      <c r="D43" s="31">
        <f>(110000+110000+100000+150000)*12*1.176</f>
        <v>6632640</v>
      </c>
      <c r="E43" s="39"/>
      <c r="F43" s="39"/>
      <c r="G43" s="39"/>
      <c r="H43" s="39"/>
      <c r="I43" s="39"/>
    </row>
    <row r="44" spans="1:9" s="39" customFormat="1" ht="28.35" customHeight="1" x14ac:dyDescent="0.25">
      <c r="A44" s="18" t="s">
        <v>41</v>
      </c>
      <c r="B44" s="31">
        <v>0</v>
      </c>
      <c r="C44" s="31">
        <v>0</v>
      </c>
      <c r="D44" s="31">
        <v>0</v>
      </c>
    </row>
    <row r="45" spans="1:9" s="39" customFormat="1" ht="28.35" customHeight="1" x14ac:dyDescent="0.25">
      <c r="A45" s="18" t="s">
        <v>42</v>
      </c>
      <c r="B45" s="31">
        <v>0</v>
      </c>
      <c r="C45" s="31">
        <v>1772602</v>
      </c>
      <c r="D45" s="31">
        <v>0</v>
      </c>
    </row>
    <row r="46" spans="1:9" s="39" customFormat="1" ht="28.35" customHeight="1" x14ac:dyDescent="0.25">
      <c r="A46" s="263" t="s">
        <v>206</v>
      </c>
      <c r="B46" s="31">
        <v>0</v>
      </c>
      <c r="C46" s="31">
        <v>0</v>
      </c>
      <c r="D46" s="31">
        <v>0</v>
      </c>
    </row>
    <row r="47" spans="1:9" s="39" customFormat="1" ht="28.35" customHeight="1" x14ac:dyDescent="0.25">
      <c r="A47" s="263" t="s">
        <v>43</v>
      </c>
      <c r="B47" s="31">
        <v>0</v>
      </c>
      <c r="C47" s="31">
        <v>0</v>
      </c>
      <c r="D47" s="31">
        <v>0</v>
      </c>
    </row>
    <row r="48" spans="1:9" s="39" customFormat="1" ht="33.75" customHeight="1" x14ac:dyDescent="0.25">
      <c r="A48" s="260" t="s">
        <v>324</v>
      </c>
      <c r="B48" s="31">
        <v>237000</v>
      </c>
      <c r="C48" s="31">
        <v>2207938</v>
      </c>
      <c r="D48" s="31">
        <v>100000</v>
      </c>
    </row>
    <row r="49" spans="1:9" s="39" customFormat="1" ht="28.35" customHeight="1" x14ac:dyDescent="0.25">
      <c r="A49" s="260" t="s">
        <v>44</v>
      </c>
      <c r="B49" s="31">
        <v>0</v>
      </c>
      <c r="C49" s="31">
        <v>0</v>
      </c>
      <c r="D49" s="31">
        <v>0</v>
      </c>
    </row>
    <row r="50" spans="1:9" s="39" customFormat="1" ht="28.35" customHeight="1" x14ac:dyDescent="0.25">
      <c r="A50" s="260" t="s">
        <v>45</v>
      </c>
      <c r="B50" s="31">
        <v>27500000</v>
      </c>
      <c r="C50" s="31">
        <v>39500000</v>
      </c>
      <c r="D50" s="31">
        <v>7500000</v>
      </c>
    </row>
    <row r="51" spans="1:9" s="39" customFormat="1" ht="31.5" x14ac:dyDescent="0.25">
      <c r="A51" s="263" t="s">
        <v>189</v>
      </c>
      <c r="B51" s="31">
        <v>0</v>
      </c>
      <c r="C51" s="31">
        <v>480754</v>
      </c>
      <c r="D51" s="31">
        <v>0</v>
      </c>
    </row>
    <row r="52" spans="1:9" s="39" customFormat="1" ht="28.35" customHeight="1" x14ac:dyDescent="0.25">
      <c r="A52" s="259" t="s">
        <v>6</v>
      </c>
      <c r="B52" s="13">
        <f>SUM(B53:B56)</f>
        <v>0</v>
      </c>
      <c r="C52" s="13">
        <f>SUM(C53:C56)</f>
        <v>3427165</v>
      </c>
      <c r="D52" s="13">
        <f t="shared" ref="D52" si="6">SUM(D53:D56)</f>
        <v>0</v>
      </c>
    </row>
    <row r="53" spans="1:9" s="39" customFormat="1" ht="28.35" customHeight="1" x14ac:dyDescent="0.25">
      <c r="A53" s="18" t="s">
        <v>46</v>
      </c>
      <c r="B53" s="31">
        <v>0</v>
      </c>
      <c r="C53" s="13">
        <v>0</v>
      </c>
      <c r="D53" s="31">
        <v>0</v>
      </c>
      <c r="E53" s="36"/>
      <c r="F53" s="37"/>
      <c r="G53" s="37"/>
      <c r="H53" s="37"/>
      <c r="I53" s="37"/>
    </row>
    <row r="54" spans="1:9" s="37" customFormat="1" ht="28.35" customHeight="1" x14ac:dyDescent="0.25">
      <c r="A54" s="18" t="s">
        <v>47</v>
      </c>
      <c r="B54" s="31">
        <v>0</v>
      </c>
      <c r="C54" s="31">
        <v>3427165</v>
      </c>
      <c r="D54" s="31">
        <v>0</v>
      </c>
      <c r="E54" s="36"/>
    </row>
    <row r="55" spans="1:9" s="37" customFormat="1" ht="28.35" customHeight="1" x14ac:dyDescent="0.25">
      <c r="A55" s="264" t="s">
        <v>48</v>
      </c>
      <c r="B55" s="31">
        <v>0</v>
      </c>
      <c r="C55" s="31">
        <v>0</v>
      </c>
      <c r="D55" s="31">
        <v>0</v>
      </c>
      <c r="E55" s="39"/>
      <c r="F55" s="39"/>
      <c r="G55" s="39"/>
      <c r="H55" s="39"/>
      <c r="I55" s="39"/>
    </row>
    <row r="56" spans="1:9" s="39" customFormat="1" ht="28.35" customHeight="1" x14ac:dyDescent="0.25">
      <c r="A56" s="18" t="s">
        <v>49</v>
      </c>
      <c r="B56" s="31">
        <v>0</v>
      </c>
      <c r="C56" s="31">
        <v>0</v>
      </c>
      <c r="D56" s="31">
        <v>0</v>
      </c>
    </row>
    <row r="57" spans="1:9" s="39" customFormat="1" ht="28.35" customHeight="1" x14ac:dyDescent="0.25">
      <c r="A57" s="259" t="s">
        <v>7</v>
      </c>
      <c r="B57" s="13">
        <f t="shared" ref="B57" si="7">SUM(B58:B60)</f>
        <v>0</v>
      </c>
      <c r="C57" s="13">
        <f t="shared" ref="C57" si="8">SUM(C58:C60)</f>
        <v>0</v>
      </c>
      <c r="D57" s="13">
        <v>0</v>
      </c>
    </row>
    <row r="58" spans="1:9" s="39" customFormat="1" ht="47.25" x14ac:dyDescent="0.25">
      <c r="A58" s="18" t="s">
        <v>50</v>
      </c>
      <c r="B58" s="31">
        <v>0</v>
      </c>
      <c r="C58" s="31">
        <v>0</v>
      </c>
      <c r="D58" s="31">
        <v>0</v>
      </c>
      <c r="E58" s="36"/>
      <c r="F58" s="37"/>
      <c r="G58" s="37"/>
      <c r="H58" s="37"/>
      <c r="I58" s="37"/>
    </row>
    <row r="59" spans="1:9" s="37" customFormat="1" ht="47.25" x14ac:dyDescent="0.25">
      <c r="A59" s="18" t="s">
        <v>51</v>
      </c>
      <c r="B59" s="31">
        <v>0</v>
      </c>
      <c r="C59" s="31">
        <v>0</v>
      </c>
      <c r="D59" s="31">
        <v>0</v>
      </c>
      <c r="E59" s="36"/>
    </row>
    <row r="60" spans="1:9" s="37" customFormat="1" ht="31.5" x14ac:dyDescent="0.25">
      <c r="A60" s="18" t="s">
        <v>52</v>
      </c>
      <c r="B60" s="31">
        <v>0</v>
      </c>
      <c r="C60" s="31">
        <v>0</v>
      </c>
      <c r="D60" s="31">
        <v>0</v>
      </c>
      <c r="E60" s="40"/>
      <c r="F60" s="39"/>
      <c r="G60" s="39"/>
      <c r="H60" s="39"/>
      <c r="I60" s="39"/>
    </row>
    <row r="61" spans="1:9" s="39" customFormat="1" ht="31.5" x14ac:dyDescent="0.25">
      <c r="A61" s="262" t="s">
        <v>8</v>
      </c>
      <c r="B61" s="13">
        <v>0</v>
      </c>
      <c r="C61" s="13">
        <f>C62+C63+C64</f>
        <v>0</v>
      </c>
      <c r="D61" s="13">
        <v>0</v>
      </c>
    </row>
    <row r="62" spans="1:9" s="39" customFormat="1" ht="47.25" x14ac:dyDescent="0.25">
      <c r="A62" s="18" t="s">
        <v>53</v>
      </c>
      <c r="B62" s="31">
        <v>0</v>
      </c>
      <c r="C62" s="31">
        <v>0</v>
      </c>
      <c r="D62" s="31">
        <v>0</v>
      </c>
      <c r="E62" s="37"/>
      <c r="F62" s="37"/>
      <c r="G62" s="37"/>
      <c r="H62" s="37"/>
      <c r="I62" s="37"/>
    </row>
    <row r="63" spans="1:9" s="37" customFormat="1" ht="47.25" x14ac:dyDescent="0.25">
      <c r="A63" s="18" t="s">
        <v>54</v>
      </c>
      <c r="B63" s="31">
        <v>0</v>
      </c>
      <c r="C63" s="31">
        <v>0</v>
      </c>
      <c r="D63" s="31">
        <v>0</v>
      </c>
      <c r="E63" s="39"/>
      <c r="F63" s="39"/>
      <c r="G63" s="39"/>
      <c r="H63" s="39"/>
      <c r="I63" s="39"/>
    </row>
    <row r="64" spans="1:9" s="39" customFormat="1" ht="31.5" x14ac:dyDescent="0.25">
      <c r="A64" s="18" t="s">
        <v>55</v>
      </c>
      <c r="B64" s="31">
        <v>0</v>
      </c>
      <c r="C64" s="31">
        <v>0</v>
      </c>
      <c r="D64" s="31">
        <v>0</v>
      </c>
    </row>
    <row r="65" spans="1:9" s="39" customFormat="1" ht="28.35" customHeight="1" x14ac:dyDescent="0.25">
      <c r="A65" s="259" t="s">
        <v>9</v>
      </c>
      <c r="B65" s="13">
        <f>B61+B57+B52+B40+B30+B24+B5</f>
        <v>94179246</v>
      </c>
      <c r="C65" s="13">
        <f>C61+C57+C52+C40+C30+C24+C5</f>
        <v>135627339</v>
      </c>
      <c r="D65" s="417">
        <f>D61+D57+D52+D40+D30+D24+D5</f>
        <v>83388838</v>
      </c>
      <c r="E65" s="41"/>
      <c r="F65" s="41">
        <f t="shared" ref="B65:G66" si="9">SUM(F66:F67)</f>
        <v>0</v>
      </c>
      <c r="G65" s="41">
        <f t="shared" si="9"/>
        <v>0</v>
      </c>
      <c r="H65" s="41"/>
      <c r="I65" s="37"/>
    </row>
    <row r="66" spans="1:9" s="37" customFormat="1" ht="31.5" x14ac:dyDescent="0.25">
      <c r="A66" s="262" t="s">
        <v>56</v>
      </c>
      <c r="B66" s="13">
        <f t="shared" si="9"/>
        <v>20000000</v>
      </c>
      <c r="C66" s="13">
        <f t="shared" si="9"/>
        <v>26693360</v>
      </c>
      <c r="D66" s="13">
        <f t="shared" si="9"/>
        <v>14000000</v>
      </c>
      <c r="E66" s="36"/>
      <c r="G66" s="36"/>
    </row>
    <row r="67" spans="1:9" s="37" customFormat="1" ht="47.25" x14ac:dyDescent="0.25">
      <c r="A67" s="262" t="s">
        <v>250</v>
      </c>
      <c r="B67" s="34">
        <v>20000000</v>
      </c>
      <c r="C67" s="31">
        <v>26693360</v>
      </c>
      <c r="D67" s="31">
        <v>14000000</v>
      </c>
      <c r="E67" s="36"/>
    </row>
    <row r="68" spans="1:9" s="37" customFormat="1" ht="47.25" x14ac:dyDescent="0.25">
      <c r="A68" s="18" t="s">
        <v>57</v>
      </c>
      <c r="B68" s="31">
        <v>0</v>
      </c>
      <c r="C68" s="31">
        <v>0</v>
      </c>
      <c r="D68" s="31">
        <v>0</v>
      </c>
      <c r="E68" s="40"/>
      <c r="F68" s="39"/>
      <c r="G68" s="39"/>
      <c r="H68" s="39"/>
      <c r="I68" s="39"/>
    </row>
    <row r="69" spans="1:9" s="39" customFormat="1" ht="47.25" x14ac:dyDescent="0.25">
      <c r="A69" s="262" t="s">
        <v>58</v>
      </c>
      <c r="B69" s="13">
        <f>B71+B70+B72</f>
        <v>100000000</v>
      </c>
      <c r="C69" s="13">
        <f>C71+C70+C72</f>
        <v>513826026</v>
      </c>
      <c r="D69" s="13">
        <f>D71+D70+D72</f>
        <v>90000000</v>
      </c>
      <c r="E69" s="40"/>
    </row>
    <row r="70" spans="1:9" s="39" customFormat="1" ht="31.5" customHeight="1" x14ac:dyDescent="0.25">
      <c r="A70" s="18" t="s">
        <v>244</v>
      </c>
      <c r="B70" s="31">
        <v>0</v>
      </c>
      <c r="C70" s="31">
        <v>413826026</v>
      </c>
      <c r="D70" s="31">
        <v>0</v>
      </c>
    </row>
    <row r="71" spans="1:9" s="39" customFormat="1" ht="31.5" x14ac:dyDescent="0.25">
      <c r="A71" s="260" t="s">
        <v>326</v>
      </c>
      <c r="B71" s="31">
        <v>0</v>
      </c>
      <c r="C71" s="31">
        <v>0</v>
      </c>
      <c r="D71" s="31">
        <v>0</v>
      </c>
      <c r="E71" s="41"/>
      <c r="F71" s="37"/>
      <c r="G71" s="37"/>
      <c r="H71" s="37"/>
      <c r="I71" s="37"/>
    </row>
    <row r="72" spans="1:9" s="39" customFormat="1" x14ac:dyDescent="0.25">
      <c r="A72" s="260" t="s">
        <v>438</v>
      </c>
      <c r="B72" s="31">
        <v>100000000</v>
      </c>
      <c r="C72" s="31">
        <v>100000000</v>
      </c>
      <c r="D72" s="31">
        <v>90000000</v>
      </c>
      <c r="E72" s="41"/>
      <c r="F72" s="37"/>
      <c r="G72" s="37"/>
      <c r="H72" s="37"/>
      <c r="I72" s="37"/>
    </row>
    <row r="73" spans="1:9" s="37" customFormat="1" ht="34.5" customHeight="1" x14ac:dyDescent="0.25">
      <c r="A73" s="262" t="s">
        <v>10</v>
      </c>
      <c r="B73" s="13">
        <f t="shared" ref="B73" si="10">B69+B66</f>
        <v>120000000</v>
      </c>
      <c r="C73" s="13">
        <f>C69+C66</f>
        <v>540519386</v>
      </c>
      <c r="D73" s="13">
        <f>D69+D66</f>
        <v>104000000</v>
      </c>
    </row>
    <row r="74" spans="1:9" s="37" customFormat="1" x14ac:dyDescent="0.25">
      <c r="A74" s="259" t="s">
        <v>59</v>
      </c>
      <c r="B74" s="13">
        <f>B65+B73</f>
        <v>214179246</v>
      </c>
      <c r="C74" s="13">
        <f t="shared" ref="C74:D74" si="11">C65+C73</f>
        <v>676146725</v>
      </c>
      <c r="D74" s="13">
        <f t="shared" si="11"/>
        <v>187388838</v>
      </c>
    </row>
    <row r="75" spans="1:9" s="37" customFormat="1" ht="28.35" customHeight="1" x14ac:dyDescent="0.25">
      <c r="A75" s="214" t="s">
        <v>194</v>
      </c>
      <c r="B75" s="31">
        <v>11</v>
      </c>
      <c r="C75" s="31">
        <v>11</v>
      </c>
      <c r="D75" s="31">
        <v>6</v>
      </c>
      <c r="E75" s="36"/>
    </row>
    <row r="76" spans="1:9" s="37" customFormat="1" ht="28.35" customHeight="1" x14ac:dyDescent="0.25">
      <c r="A76" s="214" t="s">
        <v>60</v>
      </c>
      <c r="B76" s="31">
        <v>0</v>
      </c>
      <c r="C76" s="214">
        <v>0</v>
      </c>
      <c r="D76" s="31">
        <v>0</v>
      </c>
      <c r="E76" s="25"/>
      <c r="F76" s="25"/>
      <c r="G76" s="25"/>
      <c r="H76" s="25"/>
      <c r="I76" s="25"/>
    </row>
    <row r="77" spans="1:9" x14ac:dyDescent="0.25">
      <c r="E77" s="45"/>
    </row>
    <row r="120" spans="1:6" x14ac:dyDescent="0.25">
      <c r="E120" s="240">
        <v>8</v>
      </c>
      <c r="F120" s="32">
        <f t="shared" ref="F120" si="12">D121-C121</f>
        <v>-4</v>
      </c>
    </row>
    <row r="121" spans="1:6" x14ac:dyDescent="0.25">
      <c r="A121" s="42" t="s">
        <v>194</v>
      </c>
      <c r="B121" s="31">
        <v>8</v>
      </c>
      <c r="C121" s="214">
        <v>8</v>
      </c>
      <c r="D121" s="214">
        <v>4</v>
      </c>
      <c r="E121" s="170">
        <v>2</v>
      </c>
      <c r="F121" s="32">
        <v>0</v>
      </c>
    </row>
    <row r="122" spans="1:6" ht="16.5" thickBot="1" x14ac:dyDescent="0.3">
      <c r="A122" s="43" t="s">
        <v>60</v>
      </c>
      <c r="B122" s="44">
        <v>4</v>
      </c>
      <c r="C122" s="241">
        <v>3</v>
      </c>
      <c r="D122" s="241">
        <v>1</v>
      </c>
    </row>
  </sheetData>
  <sheetProtection selectLockedCells="1" selectUnlockedCells="1"/>
  <mergeCells count="1">
    <mergeCell ref="A3:D3"/>
  </mergeCells>
  <phoneticPr fontId="23" type="noConversion"/>
  <printOptions horizontalCentered="1" gridLines="1"/>
  <pageMargins left="0.43307086614173229" right="0.43307086614173229" top="0.98425196850393704" bottom="0.23622047244094491" header="0.27559055118110237" footer="0.51181102362204722"/>
  <pageSetup paperSize="9" scale="89" firstPageNumber="0" fitToHeight="0" orientation="portrait" r:id="rId1"/>
  <headerFooter alignWithMargins="0">
    <oddHeader>&amp;L&amp;"Times New Roman,Normál"&amp;12Dörgicse Község Önkormányzata&amp;C&amp;"Times New Roman,Normál"&amp;12 2. melléklet
az önkormányzat 2024. évi költségvetéséről szóló 1/2024. (II. 16.) önkormányzati rendelethez</oddHeader>
  </headerFooter>
  <rowBreaks count="2" manualBreakCount="2">
    <brk id="29" max="3" man="1"/>
    <brk id="5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view="pageLayout" zoomScaleNormal="100" workbookViewId="0">
      <selection activeCell="F3" sqref="F3:F4"/>
    </sheetView>
  </sheetViews>
  <sheetFormatPr defaultRowHeight="15.75" x14ac:dyDescent="0.25"/>
  <cols>
    <col min="1" max="1" width="9" style="93" customWidth="1"/>
    <col min="2" max="2" width="91.85546875" style="93" customWidth="1"/>
    <col min="3" max="3" width="9" style="93" bestFit="1" customWidth="1"/>
    <col min="4" max="4" width="8.140625" style="93" bestFit="1" customWidth="1"/>
    <col min="5" max="5" width="13.28515625" style="93" customWidth="1"/>
    <col min="6" max="6" width="47.5703125" style="93" customWidth="1"/>
    <col min="7" max="7" width="23.85546875" style="93" customWidth="1"/>
    <col min="8" max="246" width="9.140625" style="93"/>
    <col min="247" max="247" width="77.5703125" style="93" customWidth="1"/>
    <col min="248" max="248" width="8.42578125" style="93" customWidth="1"/>
    <col min="249" max="249" width="9.140625" style="93"/>
    <col min="250" max="250" width="11" style="93" bestFit="1" customWidth="1"/>
    <col min="251" max="251" width="15.28515625" style="93" customWidth="1"/>
    <col min="252" max="502" width="9.140625" style="93"/>
    <col min="503" max="503" width="77.5703125" style="93" customWidth="1"/>
    <col min="504" max="504" width="8.42578125" style="93" customWidth="1"/>
    <col min="505" max="505" width="9.140625" style="93"/>
    <col min="506" max="506" width="11" style="93" bestFit="1" customWidth="1"/>
    <col min="507" max="507" width="15.28515625" style="93" customWidth="1"/>
    <col min="508" max="758" width="9.140625" style="93"/>
    <col min="759" max="759" width="77.5703125" style="93" customWidth="1"/>
    <col min="760" max="760" width="8.42578125" style="93" customWidth="1"/>
    <col min="761" max="761" width="9.140625" style="93"/>
    <col min="762" max="762" width="11" style="93" bestFit="1" customWidth="1"/>
    <col min="763" max="763" width="15.28515625" style="93" customWidth="1"/>
    <col min="764" max="1014" width="9.140625" style="93"/>
    <col min="1015" max="1015" width="77.5703125" style="93" customWidth="1"/>
    <col min="1016" max="1016" width="8.42578125" style="93" customWidth="1"/>
    <col min="1017" max="1017" width="9.140625" style="93"/>
    <col min="1018" max="1018" width="11" style="93" bestFit="1" customWidth="1"/>
    <col min="1019" max="1019" width="15.28515625" style="93" customWidth="1"/>
    <col min="1020" max="1270" width="9.140625" style="93"/>
    <col min="1271" max="1271" width="77.5703125" style="93" customWidth="1"/>
    <col min="1272" max="1272" width="8.42578125" style="93" customWidth="1"/>
    <col min="1273" max="1273" width="9.140625" style="93"/>
    <col min="1274" max="1274" width="11" style="93" bestFit="1" customWidth="1"/>
    <col min="1275" max="1275" width="15.28515625" style="93" customWidth="1"/>
    <col min="1276" max="1526" width="9.140625" style="93"/>
    <col min="1527" max="1527" width="77.5703125" style="93" customWidth="1"/>
    <col min="1528" max="1528" width="8.42578125" style="93" customWidth="1"/>
    <col min="1529" max="1529" width="9.140625" style="93"/>
    <col min="1530" max="1530" width="11" style="93" bestFit="1" customWidth="1"/>
    <col min="1531" max="1531" width="15.28515625" style="93" customWidth="1"/>
    <col min="1532" max="1782" width="9.140625" style="93"/>
    <col min="1783" max="1783" width="77.5703125" style="93" customWidth="1"/>
    <col min="1784" max="1784" width="8.42578125" style="93" customWidth="1"/>
    <col min="1785" max="1785" width="9.140625" style="93"/>
    <col min="1786" max="1786" width="11" style="93" bestFit="1" customWidth="1"/>
    <col min="1787" max="1787" width="15.28515625" style="93" customWidth="1"/>
    <col min="1788" max="2038" width="9.140625" style="93"/>
    <col min="2039" max="2039" width="77.5703125" style="93" customWidth="1"/>
    <col min="2040" max="2040" width="8.42578125" style="93" customWidth="1"/>
    <col min="2041" max="2041" width="9.140625" style="93"/>
    <col min="2042" max="2042" width="11" style="93" bestFit="1" customWidth="1"/>
    <col min="2043" max="2043" width="15.28515625" style="93" customWidth="1"/>
    <col min="2044" max="2294" width="9.140625" style="93"/>
    <col min="2295" max="2295" width="77.5703125" style="93" customWidth="1"/>
    <col min="2296" max="2296" width="8.42578125" style="93" customWidth="1"/>
    <col min="2297" max="2297" width="9.140625" style="93"/>
    <col min="2298" max="2298" width="11" style="93" bestFit="1" customWidth="1"/>
    <col min="2299" max="2299" width="15.28515625" style="93" customWidth="1"/>
    <col min="2300" max="2550" width="9.140625" style="93"/>
    <col min="2551" max="2551" width="77.5703125" style="93" customWidth="1"/>
    <col min="2552" max="2552" width="8.42578125" style="93" customWidth="1"/>
    <col min="2553" max="2553" width="9.140625" style="93"/>
    <col min="2554" max="2554" width="11" style="93" bestFit="1" customWidth="1"/>
    <col min="2555" max="2555" width="15.28515625" style="93" customWidth="1"/>
    <col min="2556" max="2806" width="9.140625" style="93"/>
    <col min="2807" max="2807" width="77.5703125" style="93" customWidth="1"/>
    <col min="2808" max="2808" width="8.42578125" style="93" customWidth="1"/>
    <col min="2809" max="2809" width="9.140625" style="93"/>
    <col min="2810" max="2810" width="11" style="93" bestFit="1" customWidth="1"/>
    <col min="2811" max="2811" width="15.28515625" style="93" customWidth="1"/>
    <col min="2812" max="3062" width="9.140625" style="93"/>
    <col min="3063" max="3063" width="77.5703125" style="93" customWidth="1"/>
    <col min="3064" max="3064" width="8.42578125" style="93" customWidth="1"/>
    <col min="3065" max="3065" width="9.140625" style="93"/>
    <col min="3066" max="3066" width="11" style="93" bestFit="1" customWidth="1"/>
    <col min="3067" max="3067" width="15.28515625" style="93" customWidth="1"/>
    <col min="3068" max="3318" width="9.140625" style="93"/>
    <col min="3319" max="3319" width="77.5703125" style="93" customWidth="1"/>
    <col min="3320" max="3320" width="8.42578125" style="93" customWidth="1"/>
    <col min="3321" max="3321" width="9.140625" style="93"/>
    <col min="3322" max="3322" width="11" style="93" bestFit="1" customWidth="1"/>
    <col min="3323" max="3323" width="15.28515625" style="93" customWidth="1"/>
    <col min="3324" max="3574" width="9.140625" style="93"/>
    <col min="3575" max="3575" width="77.5703125" style="93" customWidth="1"/>
    <col min="3576" max="3576" width="8.42578125" style="93" customWidth="1"/>
    <col min="3577" max="3577" width="9.140625" style="93"/>
    <col min="3578" max="3578" width="11" style="93" bestFit="1" customWidth="1"/>
    <col min="3579" max="3579" width="15.28515625" style="93" customWidth="1"/>
    <col min="3580" max="3830" width="9.140625" style="93"/>
    <col min="3831" max="3831" width="77.5703125" style="93" customWidth="1"/>
    <col min="3832" max="3832" width="8.42578125" style="93" customWidth="1"/>
    <col min="3833" max="3833" width="9.140625" style="93"/>
    <col min="3834" max="3834" width="11" style="93" bestFit="1" customWidth="1"/>
    <col min="3835" max="3835" width="15.28515625" style="93" customWidth="1"/>
    <col min="3836" max="4086" width="9.140625" style="93"/>
    <col min="4087" max="4087" width="77.5703125" style="93" customWidth="1"/>
    <col min="4088" max="4088" width="8.42578125" style="93" customWidth="1"/>
    <col min="4089" max="4089" width="9.140625" style="93"/>
    <col min="4090" max="4090" width="11" style="93" bestFit="1" customWidth="1"/>
    <col min="4091" max="4091" width="15.28515625" style="93" customWidth="1"/>
    <col min="4092" max="4342" width="9.140625" style="93"/>
    <col min="4343" max="4343" width="77.5703125" style="93" customWidth="1"/>
    <col min="4344" max="4344" width="8.42578125" style="93" customWidth="1"/>
    <col min="4345" max="4345" width="9.140625" style="93"/>
    <col min="4346" max="4346" width="11" style="93" bestFit="1" customWidth="1"/>
    <col min="4347" max="4347" width="15.28515625" style="93" customWidth="1"/>
    <col min="4348" max="4598" width="9.140625" style="93"/>
    <col min="4599" max="4599" width="77.5703125" style="93" customWidth="1"/>
    <col min="4600" max="4600" width="8.42578125" style="93" customWidth="1"/>
    <col min="4601" max="4601" width="9.140625" style="93"/>
    <col min="4602" max="4602" width="11" style="93" bestFit="1" customWidth="1"/>
    <col min="4603" max="4603" width="15.28515625" style="93" customWidth="1"/>
    <col min="4604" max="4854" width="9.140625" style="93"/>
    <col min="4855" max="4855" width="77.5703125" style="93" customWidth="1"/>
    <col min="4856" max="4856" width="8.42578125" style="93" customWidth="1"/>
    <col min="4857" max="4857" width="9.140625" style="93"/>
    <col min="4858" max="4858" width="11" style="93" bestFit="1" customWidth="1"/>
    <col min="4859" max="4859" width="15.28515625" style="93" customWidth="1"/>
    <col min="4860" max="5110" width="9.140625" style="93"/>
    <col min="5111" max="5111" width="77.5703125" style="93" customWidth="1"/>
    <col min="5112" max="5112" width="8.42578125" style="93" customWidth="1"/>
    <col min="5113" max="5113" width="9.140625" style="93"/>
    <col min="5114" max="5114" width="11" style="93" bestFit="1" customWidth="1"/>
    <col min="5115" max="5115" width="15.28515625" style="93" customWidth="1"/>
    <col min="5116" max="5366" width="9.140625" style="93"/>
    <col min="5367" max="5367" width="77.5703125" style="93" customWidth="1"/>
    <col min="5368" max="5368" width="8.42578125" style="93" customWidth="1"/>
    <col min="5369" max="5369" width="9.140625" style="93"/>
    <col min="5370" max="5370" width="11" style="93" bestFit="1" customWidth="1"/>
    <col min="5371" max="5371" width="15.28515625" style="93" customWidth="1"/>
    <col min="5372" max="5622" width="9.140625" style="93"/>
    <col min="5623" max="5623" width="77.5703125" style="93" customWidth="1"/>
    <col min="5624" max="5624" width="8.42578125" style="93" customWidth="1"/>
    <col min="5625" max="5625" width="9.140625" style="93"/>
    <col min="5626" max="5626" width="11" style="93" bestFit="1" customWidth="1"/>
    <col min="5627" max="5627" width="15.28515625" style="93" customWidth="1"/>
    <col min="5628" max="5878" width="9.140625" style="93"/>
    <col min="5879" max="5879" width="77.5703125" style="93" customWidth="1"/>
    <col min="5880" max="5880" width="8.42578125" style="93" customWidth="1"/>
    <col min="5881" max="5881" width="9.140625" style="93"/>
    <col min="5882" max="5882" width="11" style="93" bestFit="1" customWidth="1"/>
    <col min="5883" max="5883" width="15.28515625" style="93" customWidth="1"/>
    <col min="5884" max="6134" width="9.140625" style="93"/>
    <col min="6135" max="6135" width="77.5703125" style="93" customWidth="1"/>
    <col min="6136" max="6136" width="8.42578125" style="93" customWidth="1"/>
    <col min="6137" max="6137" width="9.140625" style="93"/>
    <col min="6138" max="6138" width="11" style="93" bestFit="1" customWidth="1"/>
    <col min="6139" max="6139" width="15.28515625" style="93" customWidth="1"/>
    <col min="6140" max="6390" width="9.140625" style="93"/>
    <col min="6391" max="6391" width="77.5703125" style="93" customWidth="1"/>
    <col min="6392" max="6392" width="8.42578125" style="93" customWidth="1"/>
    <col min="6393" max="6393" width="9.140625" style="93"/>
    <col min="6394" max="6394" width="11" style="93" bestFit="1" customWidth="1"/>
    <col min="6395" max="6395" width="15.28515625" style="93" customWidth="1"/>
    <col min="6396" max="6646" width="9.140625" style="93"/>
    <col min="6647" max="6647" width="77.5703125" style="93" customWidth="1"/>
    <col min="6648" max="6648" width="8.42578125" style="93" customWidth="1"/>
    <col min="6649" max="6649" width="9.140625" style="93"/>
    <col min="6650" max="6650" width="11" style="93" bestFit="1" customWidth="1"/>
    <col min="6651" max="6651" width="15.28515625" style="93" customWidth="1"/>
    <col min="6652" max="6902" width="9.140625" style="93"/>
    <col min="6903" max="6903" width="77.5703125" style="93" customWidth="1"/>
    <col min="6904" max="6904" width="8.42578125" style="93" customWidth="1"/>
    <col min="6905" max="6905" width="9.140625" style="93"/>
    <col min="6906" max="6906" width="11" style="93" bestFit="1" customWidth="1"/>
    <col min="6907" max="6907" width="15.28515625" style="93" customWidth="1"/>
    <col min="6908" max="7158" width="9.140625" style="93"/>
    <col min="7159" max="7159" width="77.5703125" style="93" customWidth="1"/>
    <col min="7160" max="7160" width="8.42578125" style="93" customWidth="1"/>
    <col min="7161" max="7161" width="9.140625" style="93"/>
    <col min="7162" max="7162" width="11" style="93" bestFit="1" customWidth="1"/>
    <col min="7163" max="7163" width="15.28515625" style="93" customWidth="1"/>
    <col min="7164" max="7414" width="9.140625" style="93"/>
    <col min="7415" max="7415" width="77.5703125" style="93" customWidth="1"/>
    <col min="7416" max="7416" width="8.42578125" style="93" customWidth="1"/>
    <col min="7417" max="7417" width="9.140625" style="93"/>
    <col min="7418" max="7418" width="11" style="93" bestFit="1" customWidth="1"/>
    <col min="7419" max="7419" width="15.28515625" style="93" customWidth="1"/>
    <col min="7420" max="7670" width="9.140625" style="93"/>
    <col min="7671" max="7671" width="77.5703125" style="93" customWidth="1"/>
    <col min="7672" max="7672" width="8.42578125" style="93" customWidth="1"/>
    <col min="7673" max="7673" width="9.140625" style="93"/>
    <col min="7674" max="7674" width="11" style="93" bestFit="1" customWidth="1"/>
    <col min="7675" max="7675" width="15.28515625" style="93" customWidth="1"/>
    <col min="7676" max="7926" width="9.140625" style="93"/>
    <col min="7927" max="7927" width="77.5703125" style="93" customWidth="1"/>
    <col min="7928" max="7928" width="8.42578125" style="93" customWidth="1"/>
    <col min="7929" max="7929" width="9.140625" style="93"/>
    <col min="7930" max="7930" width="11" style="93" bestFit="1" customWidth="1"/>
    <col min="7931" max="7931" width="15.28515625" style="93" customWidth="1"/>
    <col min="7932" max="8182" width="9.140625" style="93"/>
    <col min="8183" max="8183" width="77.5703125" style="93" customWidth="1"/>
    <col min="8184" max="8184" width="8.42578125" style="93" customWidth="1"/>
    <col min="8185" max="8185" width="9.140625" style="93"/>
    <col min="8186" max="8186" width="11" style="93" bestFit="1" customWidth="1"/>
    <col min="8187" max="8187" width="15.28515625" style="93" customWidth="1"/>
    <col min="8188" max="8438" width="9.140625" style="93"/>
    <col min="8439" max="8439" width="77.5703125" style="93" customWidth="1"/>
    <col min="8440" max="8440" width="8.42578125" style="93" customWidth="1"/>
    <col min="8441" max="8441" width="9.140625" style="93"/>
    <col min="8442" max="8442" width="11" style="93" bestFit="1" customWidth="1"/>
    <col min="8443" max="8443" width="15.28515625" style="93" customWidth="1"/>
    <col min="8444" max="8694" width="9.140625" style="93"/>
    <col min="8695" max="8695" width="77.5703125" style="93" customWidth="1"/>
    <col min="8696" max="8696" width="8.42578125" style="93" customWidth="1"/>
    <col min="8697" max="8697" width="9.140625" style="93"/>
    <col min="8698" max="8698" width="11" style="93" bestFit="1" customWidth="1"/>
    <col min="8699" max="8699" width="15.28515625" style="93" customWidth="1"/>
    <col min="8700" max="8950" width="9.140625" style="93"/>
    <col min="8951" max="8951" width="77.5703125" style="93" customWidth="1"/>
    <col min="8952" max="8952" width="8.42578125" style="93" customWidth="1"/>
    <col min="8953" max="8953" width="9.140625" style="93"/>
    <col min="8954" max="8954" width="11" style="93" bestFit="1" customWidth="1"/>
    <col min="8955" max="8955" width="15.28515625" style="93" customWidth="1"/>
    <col min="8956" max="9206" width="9.140625" style="93"/>
    <col min="9207" max="9207" width="77.5703125" style="93" customWidth="1"/>
    <col min="9208" max="9208" width="8.42578125" style="93" customWidth="1"/>
    <col min="9209" max="9209" width="9.140625" style="93"/>
    <col min="9210" max="9210" width="11" style="93" bestFit="1" customWidth="1"/>
    <col min="9211" max="9211" width="15.28515625" style="93" customWidth="1"/>
    <col min="9212" max="9462" width="9.140625" style="93"/>
    <col min="9463" max="9463" width="77.5703125" style="93" customWidth="1"/>
    <col min="9464" max="9464" width="8.42578125" style="93" customWidth="1"/>
    <col min="9465" max="9465" width="9.140625" style="93"/>
    <col min="9466" max="9466" width="11" style="93" bestFit="1" customWidth="1"/>
    <col min="9467" max="9467" width="15.28515625" style="93" customWidth="1"/>
    <col min="9468" max="9718" width="9.140625" style="93"/>
    <col min="9719" max="9719" width="77.5703125" style="93" customWidth="1"/>
    <col min="9720" max="9720" width="8.42578125" style="93" customWidth="1"/>
    <col min="9721" max="9721" width="9.140625" style="93"/>
    <col min="9722" max="9722" width="11" style="93" bestFit="1" customWidth="1"/>
    <col min="9723" max="9723" width="15.28515625" style="93" customWidth="1"/>
    <col min="9724" max="9974" width="9.140625" style="93"/>
    <col min="9975" max="9975" width="77.5703125" style="93" customWidth="1"/>
    <col min="9976" max="9976" width="8.42578125" style="93" customWidth="1"/>
    <col min="9977" max="9977" width="9.140625" style="93"/>
    <col min="9978" max="9978" width="11" style="93" bestFit="1" customWidth="1"/>
    <col min="9979" max="9979" width="15.28515625" style="93" customWidth="1"/>
    <col min="9980" max="10230" width="9.140625" style="93"/>
    <col min="10231" max="10231" width="77.5703125" style="93" customWidth="1"/>
    <col min="10232" max="10232" width="8.42578125" style="93" customWidth="1"/>
    <col min="10233" max="10233" width="9.140625" style="93"/>
    <col min="10234" max="10234" width="11" style="93" bestFit="1" customWidth="1"/>
    <col min="10235" max="10235" width="15.28515625" style="93" customWidth="1"/>
    <col min="10236" max="10486" width="9.140625" style="93"/>
    <col min="10487" max="10487" width="77.5703125" style="93" customWidth="1"/>
    <col min="10488" max="10488" width="8.42578125" style="93" customWidth="1"/>
    <col min="10489" max="10489" width="9.140625" style="93"/>
    <col min="10490" max="10490" width="11" style="93" bestFit="1" customWidth="1"/>
    <col min="10491" max="10491" width="15.28515625" style="93" customWidth="1"/>
    <col min="10492" max="10742" width="9.140625" style="93"/>
    <col min="10743" max="10743" width="77.5703125" style="93" customWidth="1"/>
    <col min="10744" max="10744" width="8.42578125" style="93" customWidth="1"/>
    <col min="10745" max="10745" width="9.140625" style="93"/>
    <col min="10746" max="10746" width="11" style="93" bestFit="1" customWidth="1"/>
    <col min="10747" max="10747" width="15.28515625" style="93" customWidth="1"/>
    <col min="10748" max="10998" width="9.140625" style="93"/>
    <col min="10999" max="10999" width="77.5703125" style="93" customWidth="1"/>
    <col min="11000" max="11000" width="8.42578125" style="93" customWidth="1"/>
    <col min="11001" max="11001" width="9.140625" style="93"/>
    <col min="11002" max="11002" width="11" style="93" bestFit="1" customWidth="1"/>
    <col min="11003" max="11003" width="15.28515625" style="93" customWidth="1"/>
    <col min="11004" max="11254" width="9.140625" style="93"/>
    <col min="11255" max="11255" width="77.5703125" style="93" customWidth="1"/>
    <col min="11256" max="11256" width="8.42578125" style="93" customWidth="1"/>
    <col min="11257" max="11257" width="9.140625" style="93"/>
    <col min="11258" max="11258" width="11" style="93" bestFit="1" customWidth="1"/>
    <col min="11259" max="11259" width="15.28515625" style="93" customWidth="1"/>
    <col min="11260" max="11510" width="9.140625" style="93"/>
    <col min="11511" max="11511" width="77.5703125" style="93" customWidth="1"/>
    <col min="11512" max="11512" width="8.42578125" style="93" customWidth="1"/>
    <col min="11513" max="11513" width="9.140625" style="93"/>
    <col min="11514" max="11514" width="11" style="93" bestFit="1" customWidth="1"/>
    <col min="11515" max="11515" width="15.28515625" style="93" customWidth="1"/>
    <col min="11516" max="11766" width="9.140625" style="93"/>
    <col min="11767" max="11767" width="77.5703125" style="93" customWidth="1"/>
    <col min="11768" max="11768" width="8.42578125" style="93" customWidth="1"/>
    <col min="11769" max="11769" width="9.140625" style="93"/>
    <col min="11770" max="11770" width="11" style="93" bestFit="1" customWidth="1"/>
    <col min="11771" max="11771" width="15.28515625" style="93" customWidth="1"/>
    <col min="11772" max="12022" width="9.140625" style="93"/>
    <col min="12023" max="12023" width="77.5703125" style="93" customWidth="1"/>
    <col min="12024" max="12024" width="8.42578125" style="93" customWidth="1"/>
    <col min="12025" max="12025" width="9.140625" style="93"/>
    <col min="12026" max="12026" width="11" style="93" bestFit="1" customWidth="1"/>
    <col min="12027" max="12027" width="15.28515625" style="93" customWidth="1"/>
    <col min="12028" max="12278" width="9.140625" style="93"/>
    <col min="12279" max="12279" width="77.5703125" style="93" customWidth="1"/>
    <col min="12280" max="12280" width="8.42578125" style="93" customWidth="1"/>
    <col min="12281" max="12281" width="9.140625" style="93"/>
    <col min="12282" max="12282" width="11" style="93" bestFit="1" customWidth="1"/>
    <col min="12283" max="12283" width="15.28515625" style="93" customWidth="1"/>
    <col min="12284" max="12534" width="9.140625" style="93"/>
    <col min="12535" max="12535" width="77.5703125" style="93" customWidth="1"/>
    <col min="12536" max="12536" width="8.42578125" style="93" customWidth="1"/>
    <col min="12537" max="12537" width="9.140625" style="93"/>
    <col min="12538" max="12538" width="11" style="93" bestFit="1" customWidth="1"/>
    <col min="12539" max="12539" width="15.28515625" style="93" customWidth="1"/>
    <col min="12540" max="12790" width="9.140625" style="93"/>
    <col min="12791" max="12791" width="77.5703125" style="93" customWidth="1"/>
    <col min="12792" max="12792" width="8.42578125" style="93" customWidth="1"/>
    <col min="12793" max="12793" width="9.140625" style="93"/>
    <col min="12794" max="12794" width="11" style="93" bestFit="1" customWidth="1"/>
    <col min="12795" max="12795" width="15.28515625" style="93" customWidth="1"/>
    <col min="12796" max="13046" width="9.140625" style="93"/>
    <col min="13047" max="13047" width="77.5703125" style="93" customWidth="1"/>
    <col min="13048" max="13048" width="8.42578125" style="93" customWidth="1"/>
    <col min="13049" max="13049" width="9.140625" style="93"/>
    <col min="13050" max="13050" width="11" style="93" bestFit="1" customWidth="1"/>
    <col min="13051" max="13051" width="15.28515625" style="93" customWidth="1"/>
    <col min="13052" max="13302" width="9.140625" style="93"/>
    <col min="13303" max="13303" width="77.5703125" style="93" customWidth="1"/>
    <col min="13304" max="13304" width="8.42578125" style="93" customWidth="1"/>
    <col min="13305" max="13305" width="9.140625" style="93"/>
    <col min="13306" max="13306" width="11" style="93" bestFit="1" customWidth="1"/>
    <col min="13307" max="13307" width="15.28515625" style="93" customWidth="1"/>
    <col min="13308" max="13558" width="9.140625" style="93"/>
    <col min="13559" max="13559" width="77.5703125" style="93" customWidth="1"/>
    <col min="13560" max="13560" width="8.42578125" style="93" customWidth="1"/>
    <col min="13561" max="13561" width="9.140625" style="93"/>
    <col min="13562" max="13562" width="11" style="93" bestFit="1" customWidth="1"/>
    <col min="13563" max="13563" width="15.28515625" style="93" customWidth="1"/>
    <col min="13564" max="13814" width="9.140625" style="93"/>
    <col min="13815" max="13815" width="77.5703125" style="93" customWidth="1"/>
    <col min="13816" max="13816" width="8.42578125" style="93" customWidth="1"/>
    <col min="13817" max="13817" width="9.140625" style="93"/>
    <col min="13818" max="13818" width="11" style="93" bestFit="1" customWidth="1"/>
    <col min="13819" max="13819" width="15.28515625" style="93" customWidth="1"/>
    <col min="13820" max="14070" width="9.140625" style="93"/>
    <col min="14071" max="14071" width="77.5703125" style="93" customWidth="1"/>
    <col min="14072" max="14072" width="8.42578125" style="93" customWidth="1"/>
    <col min="14073" max="14073" width="9.140625" style="93"/>
    <col min="14074" max="14074" width="11" style="93" bestFit="1" customWidth="1"/>
    <col min="14075" max="14075" width="15.28515625" style="93" customWidth="1"/>
    <col min="14076" max="14326" width="9.140625" style="93"/>
    <col min="14327" max="14327" width="77.5703125" style="93" customWidth="1"/>
    <col min="14328" max="14328" width="8.42578125" style="93" customWidth="1"/>
    <col min="14329" max="14329" width="9.140625" style="93"/>
    <col min="14330" max="14330" width="11" style="93" bestFit="1" customWidth="1"/>
    <col min="14331" max="14331" width="15.28515625" style="93" customWidth="1"/>
    <col min="14332" max="14582" width="9.140625" style="93"/>
    <col min="14583" max="14583" width="77.5703125" style="93" customWidth="1"/>
    <col min="14584" max="14584" width="8.42578125" style="93" customWidth="1"/>
    <col min="14585" max="14585" width="9.140625" style="93"/>
    <col min="14586" max="14586" width="11" style="93" bestFit="1" customWidth="1"/>
    <col min="14587" max="14587" width="15.28515625" style="93" customWidth="1"/>
    <col min="14588" max="14838" width="9.140625" style="93"/>
    <col min="14839" max="14839" width="77.5703125" style="93" customWidth="1"/>
    <col min="14840" max="14840" width="8.42578125" style="93" customWidth="1"/>
    <col min="14841" max="14841" width="9.140625" style="93"/>
    <col min="14842" max="14842" width="11" style="93" bestFit="1" customWidth="1"/>
    <col min="14843" max="14843" width="15.28515625" style="93" customWidth="1"/>
    <col min="14844" max="15094" width="9.140625" style="93"/>
    <col min="15095" max="15095" width="77.5703125" style="93" customWidth="1"/>
    <col min="15096" max="15096" width="8.42578125" style="93" customWidth="1"/>
    <col min="15097" max="15097" width="9.140625" style="93"/>
    <col min="15098" max="15098" width="11" style="93" bestFit="1" customWidth="1"/>
    <col min="15099" max="15099" width="15.28515625" style="93" customWidth="1"/>
    <col min="15100" max="15350" width="9.140625" style="93"/>
    <col min="15351" max="15351" width="77.5703125" style="93" customWidth="1"/>
    <col min="15352" max="15352" width="8.42578125" style="93" customWidth="1"/>
    <col min="15353" max="15353" width="9.140625" style="93"/>
    <col min="15354" max="15354" width="11" style="93" bestFit="1" customWidth="1"/>
    <col min="15355" max="15355" width="15.28515625" style="93" customWidth="1"/>
    <col min="15356" max="15606" width="9.140625" style="93"/>
    <col min="15607" max="15607" width="77.5703125" style="93" customWidth="1"/>
    <col min="15608" max="15608" width="8.42578125" style="93" customWidth="1"/>
    <col min="15609" max="15609" width="9.140625" style="93"/>
    <col min="15610" max="15610" width="11" style="93" bestFit="1" customWidth="1"/>
    <col min="15611" max="15611" width="15.28515625" style="93" customWidth="1"/>
    <col min="15612" max="15862" width="9.140625" style="93"/>
    <col min="15863" max="15863" width="77.5703125" style="93" customWidth="1"/>
    <col min="15864" max="15864" width="8.42578125" style="93" customWidth="1"/>
    <col min="15865" max="15865" width="9.140625" style="93"/>
    <col min="15866" max="15866" width="11" style="93" bestFit="1" customWidth="1"/>
    <col min="15867" max="15867" width="15.28515625" style="93" customWidth="1"/>
    <col min="15868" max="16118" width="9.140625" style="93"/>
    <col min="16119" max="16119" width="77.5703125" style="93" customWidth="1"/>
    <col min="16120" max="16120" width="8.42578125" style="93" customWidth="1"/>
    <col min="16121" max="16121" width="9.140625" style="93"/>
    <col min="16122" max="16122" width="11" style="93" bestFit="1" customWidth="1"/>
    <col min="16123" max="16123" width="15.28515625" style="93" customWidth="1"/>
    <col min="16124" max="16384" width="9.140625" style="93"/>
  </cols>
  <sheetData>
    <row r="1" spans="1:7" ht="27.75" customHeight="1" x14ac:dyDescent="0.25">
      <c r="A1" s="428" t="s">
        <v>467</v>
      </c>
      <c r="B1" s="428"/>
      <c r="C1" s="428"/>
      <c r="D1" s="428"/>
      <c r="E1" s="428"/>
      <c r="F1" s="428"/>
    </row>
    <row r="2" spans="1:7" ht="15.75" customHeight="1" x14ac:dyDescent="0.25"/>
    <row r="3" spans="1:7" ht="19.5" customHeight="1" x14ac:dyDescent="0.25">
      <c r="A3" s="429" t="s">
        <v>280</v>
      </c>
      <c r="B3" s="429" t="s">
        <v>62</v>
      </c>
      <c r="C3" s="430" t="s">
        <v>405</v>
      </c>
      <c r="D3" s="429" t="s">
        <v>406</v>
      </c>
      <c r="E3" s="431" t="s">
        <v>407</v>
      </c>
      <c r="F3" s="432" t="s">
        <v>523</v>
      </c>
      <c r="G3" s="403"/>
    </row>
    <row r="4" spans="1:7" ht="33.75" customHeight="1" x14ac:dyDescent="0.25">
      <c r="A4" s="429"/>
      <c r="B4" s="429"/>
      <c r="C4" s="430"/>
      <c r="D4" s="429"/>
      <c r="E4" s="431"/>
      <c r="F4" s="432"/>
      <c r="G4" s="403"/>
    </row>
    <row r="5" spans="1:7" x14ac:dyDescent="0.25">
      <c r="A5" s="410" t="s">
        <v>408</v>
      </c>
      <c r="B5" s="150" t="s">
        <v>409</v>
      </c>
      <c r="C5" s="150"/>
      <c r="D5" s="151"/>
      <c r="E5" s="152"/>
      <c r="F5" s="411">
        <f>F6</f>
        <v>17846138</v>
      </c>
    </row>
    <row r="6" spans="1:7" x14ac:dyDescent="0.25">
      <c r="A6" s="412" t="s">
        <v>410</v>
      </c>
      <c r="B6" s="150" t="s">
        <v>411</v>
      </c>
      <c r="C6" s="150"/>
      <c r="D6" s="151"/>
      <c r="E6" s="152"/>
      <c r="F6" s="411">
        <f>F7+F8+F9+F10+F11+F12+F13+F14</f>
        <v>17846138</v>
      </c>
    </row>
    <row r="7" spans="1:7" x14ac:dyDescent="0.25">
      <c r="A7" s="413" t="s">
        <v>412</v>
      </c>
      <c r="B7" s="159" t="s">
        <v>413</v>
      </c>
      <c r="C7" s="150"/>
      <c r="D7" s="153"/>
      <c r="E7" s="154">
        <v>26000</v>
      </c>
      <c r="F7" s="157">
        <v>2002000</v>
      </c>
    </row>
    <row r="8" spans="1:7" x14ac:dyDescent="0.25">
      <c r="A8" s="413" t="s">
        <v>414</v>
      </c>
      <c r="B8" s="159" t="s">
        <v>415</v>
      </c>
      <c r="C8" s="150"/>
      <c r="D8" s="151"/>
      <c r="E8" s="152"/>
      <c r="F8" s="157">
        <v>4087000</v>
      </c>
    </row>
    <row r="9" spans="1:7" x14ac:dyDescent="0.25">
      <c r="A9" s="413" t="s">
        <v>416</v>
      </c>
      <c r="B9" s="159" t="s">
        <v>417</v>
      </c>
      <c r="C9" s="150"/>
      <c r="D9" s="151"/>
      <c r="E9" s="152"/>
      <c r="F9" s="157">
        <v>1590605</v>
      </c>
    </row>
    <row r="10" spans="1:7" x14ac:dyDescent="0.25">
      <c r="A10" s="413" t="s">
        <v>418</v>
      </c>
      <c r="B10" s="159" t="s">
        <v>419</v>
      </c>
      <c r="C10" s="150"/>
      <c r="D10" s="151"/>
      <c r="E10" s="152"/>
      <c r="F10" s="157">
        <v>1773555</v>
      </c>
    </row>
    <row r="11" spans="1:7" x14ac:dyDescent="0.25">
      <c r="A11" s="413" t="s">
        <v>420</v>
      </c>
      <c r="B11" s="155" t="s">
        <v>421</v>
      </c>
      <c r="C11" s="155"/>
      <c r="D11" s="155"/>
      <c r="E11" s="154"/>
      <c r="F11" s="157">
        <v>6600000</v>
      </c>
    </row>
    <row r="12" spans="1:7" x14ac:dyDescent="0.25">
      <c r="A12" s="413" t="s">
        <v>422</v>
      </c>
      <c r="B12" s="155" t="s">
        <v>423</v>
      </c>
      <c r="C12" s="154"/>
      <c r="D12" s="156"/>
      <c r="E12" s="154">
        <v>2550</v>
      </c>
      <c r="F12" s="157">
        <v>71400</v>
      </c>
    </row>
    <row r="13" spans="1:7" x14ac:dyDescent="0.25">
      <c r="A13" s="414" t="s">
        <v>448</v>
      </c>
      <c r="B13" s="419" t="s">
        <v>449</v>
      </c>
      <c r="C13" s="155"/>
      <c r="D13" s="155"/>
      <c r="E13" s="154"/>
      <c r="F13" s="157">
        <v>1721578</v>
      </c>
    </row>
    <row r="14" spans="1:7" x14ac:dyDescent="0.25">
      <c r="A14" s="414"/>
      <c r="B14" s="419"/>
      <c r="C14" s="155"/>
      <c r="D14" s="155"/>
      <c r="E14" s="154"/>
      <c r="F14" s="157"/>
    </row>
    <row r="15" spans="1:7" x14ac:dyDescent="0.25">
      <c r="A15" s="414"/>
      <c r="B15" s="419"/>
      <c r="C15" s="155"/>
      <c r="D15" s="155"/>
      <c r="E15" s="154"/>
      <c r="F15" s="157"/>
    </row>
    <row r="16" spans="1:7" x14ac:dyDescent="0.25">
      <c r="A16" s="410" t="s">
        <v>424</v>
      </c>
      <c r="B16" s="150" t="s">
        <v>425</v>
      </c>
      <c r="C16" s="150"/>
      <c r="D16" s="151"/>
      <c r="E16" s="152"/>
      <c r="F16" s="411">
        <f>F17+F18</f>
        <v>9298200</v>
      </c>
    </row>
    <row r="17" spans="1:6" x14ac:dyDescent="0.25">
      <c r="A17" s="414" t="s">
        <v>426</v>
      </c>
      <c r="B17" s="155" t="s">
        <v>427</v>
      </c>
      <c r="C17" s="150"/>
      <c r="D17" s="156"/>
      <c r="E17" s="154"/>
      <c r="F17" s="157">
        <v>3251000</v>
      </c>
    </row>
    <row r="18" spans="1:6" x14ac:dyDescent="0.25">
      <c r="A18" s="414" t="s">
        <v>428</v>
      </c>
      <c r="B18" s="155" t="s">
        <v>429</v>
      </c>
      <c r="C18" s="155"/>
      <c r="D18" s="156"/>
      <c r="E18" s="154"/>
      <c r="F18" s="157">
        <v>6047200</v>
      </c>
    </row>
    <row r="19" spans="1:6" x14ac:dyDescent="0.25">
      <c r="A19" s="414"/>
      <c r="B19" s="160" t="s">
        <v>430</v>
      </c>
      <c r="C19" s="155"/>
      <c r="D19" s="156"/>
      <c r="E19" s="154"/>
      <c r="F19" s="157">
        <v>0</v>
      </c>
    </row>
    <row r="20" spans="1:6" x14ac:dyDescent="0.25">
      <c r="A20" s="414"/>
      <c r="B20" s="155"/>
      <c r="C20" s="155"/>
      <c r="D20" s="155"/>
      <c r="E20" s="154"/>
      <c r="F20" s="158"/>
    </row>
    <row r="21" spans="1:6" x14ac:dyDescent="0.25">
      <c r="A21" s="410" t="s">
        <v>431</v>
      </c>
      <c r="B21" s="150" t="s">
        <v>432</v>
      </c>
      <c r="C21" s="150"/>
      <c r="D21" s="151"/>
      <c r="E21" s="152"/>
      <c r="F21" s="411">
        <f>F22</f>
        <v>2975120</v>
      </c>
    </row>
    <row r="22" spans="1:6" x14ac:dyDescent="0.25">
      <c r="A22" s="415" t="s">
        <v>433</v>
      </c>
      <c r="B22" s="156" t="s">
        <v>432</v>
      </c>
      <c r="C22" s="156"/>
      <c r="D22" s="156"/>
      <c r="E22" s="154"/>
      <c r="F22" s="157">
        <f>F23+F24</f>
        <v>2975120</v>
      </c>
    </row>
    <row r="23" spans="1:6" x14ac:dyDescent="0.25">
      <c r="A23" s="415" t="s">
        <v>434</v>
      </c>
      <c r="B23" s="156" t="s">
        <v>435</v>
      </c>
      <c r="C23" s="156"/>
      <c r="D23" s="156"/>
      <c r="E23" s="154"/>
      <c r="F23" s="157">
        <v>2270000</v>
      </c>
    </row>
    <row r="24" spans="1:6" x14ac:dyDescent="0.25">
      <c r="A24" s="414"/>
      <c r="B24" s="156" t="s">
        <v>468</v>
      </c>
      <c r="C24" s="156"/>
      <c r="D24" s="156"/>
      <c r="E24" s="154"/>
      <c r="F24" s="158">
        <v>705120</v>
      </c>
    </row>
    <row r="25" spans="1:6" x14ac:dyDescent="0.25">
      <c r="A25" s="414"/>
      <c r="B25" s="151" t="s">
        <v>436</v>
      </c>
      <c r="C25" s="156"/>
      <c r="D25" s="156"/>
      <c r="E25" s="154"/>
      <c r="F25" s="411">
        <v>0</v>
      </c>
    </row>
    <row r="26" spans="1:6" x14ac:dyDescent="0.25">
      <c r="A26" s="414"/>
      <c r="B26" s="156"/>
      <c r="C26" s="156"/>
      <c r="D26" s="156"/>
      <c r="E26" s="154"/>
      <c r="F26" s="157"/>
    </row>
    <row r="27" spans="1:6" x14ac:dyDescent="0.25">
      <c r="A27" s="414"/>
      <c r="B27" s="156"/>
      <c r="C27" s="156"/>
      <c r="D27" s="156"/>
      <c r="E27" s="154"/>
      <c r="F27" s="157"/>
    </row>
    <row r="28" spans="1:6" x14ac:dyDescent="0.25">
      <c r="A28" s="414"/>
      <c r="B28" s="151" t="s">
        <v>437</v>
      </c>
      <c r="C28" s="156"/>
      <c r="D28" s="156"/>
      <c r="E28" s="154"/>
      <c r="F28" s="411">
        <v>0</v>
      </c>
    </row>
    <row r="29" spans="1:6" x14ac:dyDescent="0.25">
      <c r="A29" s="413"/>
      <c r="B29" s="156"/>
      <c r="C29" s="156"/>
      <c r="D29" s="156"/>
      <c r="E29" s="154"/>
      <c r="F29" s="158"/>
    </row>
    <row r="30" spans="1:6" x14ac:dyDescent="0.25">
      <c r="A30" s="413"/>
      <c r="B30" s="150" t="s">
        <v>63</v>
      </c>
      <c r="C30" s="161"/>
      <c r="D30" s="161"/>
      <c r="E30" s="161"/>
      <c r="F30" s="411">
        <f>F5+F16+F21+F25+F28</f>
        <v>30119458</v>
      </c>
    </row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98425196850393704" right="0.98425196850393704" top="0.98425196850393704" bottom="0.74803149606299213" header="0.31496062992125984" footer="0.31496062992125984"/>
  <pageSetup paperSize="9" scale="70" orientation="landscape" r:id="rId1"/>
  <headerFooter>
    <oddHeader>&amp;L&amp;"Times New Roman,Normál"&amp;12Dörgicse Község Önkormányzata&amp;C&amp;"Times New Roman,Normál"&amp;12 3. melléklet
az önkormányzat 2024. évi költségvetéséről szóló 1/2024. (II. 16.)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J41"/>
  <sheetViews>
    <sheetView view="pageLayout" zoomScaleNormal="75" zoomScaleSheetLayoutView="80" workbookViewId="0">
      <selection activeCell="D2" sqref="D2"/>
    </sheetView>
  </sheetViews>
  <sheetFormatPr defaultColWidth="9.140625" defaultRowHeight="15.75" x14ac:dyDescent="0.25"/>
  <cols>
    <col min="1" max="1" width="46.28515625" style="62" customWidth="1"/>
    <col min="2" max="2" width="21.140625" style="62" customWidth="1"/>
    <col min="3" max="3" width="20.7109375" style="62" customWidth="1"/>
    <col min="4" max="4" width="21" style="62" customWidth="1"/>
    <col min="5" max="5" width="11.7109375" style="62" customWidth="1"/>
    <col min="6" max="6" width="9.140625" style="62"/>
    <col min="7" max="7" width="10.7109375" style="62" customWidth="1"/>
    <col min="8" max="16384" width="9.140625" style="62"/>
  </cols>
  <sheetData>
    <row r="1" spans="1:5" ht="27" customHeight="1" x14ac:dyDescent="0.25">
      <c r="A1" s="433" t="s">
        <v>469</v>
      </c>
      <c r="B1" s="433"/>
      <c r="C1" s="433"/>
      <c r="D1" s="433"/>
    </row>
    <row r="2" spans="1:5" ht="51.75" customHeight="1" x14ac:dyDescent="0.25">
      <c r="A2" s="48" t="s">
        <v>188</v>
      </c>
      <c r="B2" s="16" t="s">
        <v>464</v>
      </c>
      <c r="C2" s="16" t="s">
        <v>465</v>
      </c>
      <c r="D2" s="16" t="s">
        <v>523</v>
      </c>
    </row>
    <row r="3" spans="1:5" ht="30.75" customHeight="1" x14ac:dyDescent="0.25">
      <c r="A3" s="265" t="s">
        <v>327</v>
      </c>
      <c r="B3" s="266"/>
      <c r="C3" s="266"/>
      <c r="D3" s="266"/>
    </row>
    <row r="4" spans="1:5" s="63" customFormat="1" ht="18.95" customHeight="1" x14ac:dyDescent="0.25">
      <c r="A4" s="50" t="s">
        <v>64</v>
      </c>
      <c r="B4" s="51">
        <f>SUM(B5:B5)</f>
        <v>27667913</v>
      </c>
      <c r="C4" s="51">
        <f>SUM(C5:C6)</f>
        <v>29221113</v>
      </c>
      <c r="D4" s="51">
        <f>SUM(D5:D5)</f>
        <v>20199360</v>
      </c>
    </row>
    <row r="5" spans="1:5" s="63" customFormat="1" ht="18.95" customHeight="1" x14ac:dyDescent="0.25">
      <c r="A5" s="53" t="s">
        <v>316</v>
      </c>
      <c r="B5" s="34">
        <v>27667913</v>
      </c>
      <c r="C5" s="34">
        <v>28691113</v>
      </c>
      <c r="D5" s="34">
        <v>20199360</v>
      </c>
    </row>
    <row r="6" spans="1:5" s="63" customFormat="1" ht="18.95" customHeight="1" x14ac:dyDescent="0.25">
      <c r="A6" s="53" t="s">
        <v>470</v>
      </c>
      <c r="B6" s="34">
        <v>0</v>
      </c>
      <c r="C6" s="34">
        <v>530000</v>
      </c>
      <c r="D6" s="34">
        <v>0</v>
      </c>
    </row>
    <row r="7" spans="1:5" s="63" customFormat="1" ht="22.5" customHeight="1" x14ac:dyDescent="0.25">
      <c r="A7" s="50" t="s">
        <v>65</v>
      </c>
      <c r="B7" s="51">
        <f>SUM(B8:B8)</f>
        <v>3649586</v>
      </c>
      <c r="C7" s="51">
        <f>SUM(C8:C9)</f>
        <v>3851502</v>
      </c>
      <c r="D7" s="51">
        <f>SUM(D8:D8)</f>
        <v>2679355</v>
      </c>
      <c r="E7" s="64"/>
    </row>
    <row r="8" spans="1:5" s="63" customFormat="1" ht="21" customHeight="1" x14ac:dyDescent="0.25">
      <c r="A8" s="53" t="s">
        <v>317</v>
      </c>
      <c r="B8" s="34">
        <v>3649586</v>
      </c>
      <c r="C8" s="34">
        <v>3782602</v>
      </c>
      <c r="D8" s="34">
        <v>2679355</v>
      </c>
      <c r="E8" s="64"/>
    </row>
    <row r="9" spans="1:5" s="63" customFormat="1" ht="20.25" customHeight="1" x14ac:dyDescent="0.25">
      <c r="A9" s="53" t="s">
        <v>471</v>
      </c>
      <c r="B9" s="34">
        <v>0</v>
      </c>
      <c r="C9" s="34">
        <v>68900</v>
      </c>
      <c r="D9" s="34">
        <v>0</v>
      </c>
      <c r="E9" s="64"/>
    </row>
    <row r="10" spans="1:5" s="63" customFormat="1" ht="18.95" customHeight="1" x14ac:dyDescent="0.25">
      <c r="A10" s="50" t="s">
        <v>66</v>
      </c>
      <c r="B10" s="51">
        <f>SUM(B11:B33)</f>
        <v>43840000</v>
      </c>
      <c r="C10" s="51">
        <f>SUM(C11:C33)</f>
        <v>46945355</v>
      </c>
      <c r="D10" s="51">
        <f>SUM(D11:D33)</f>
        <v>48090500</v>
      </c>
      <c r="E10" s="64"/>
    </row>
    <row r="11" spans="1:5" ht="19.7" customHeight="1" x14ac:dyDescent="0.25">
      <c r="A11" s="52" t="s">
        <v>226</v>
      </c>
      <c r="B11" s="34">
        <v>500000</v>
      </c>
      <c r="C11" s="34">
        <v>500000</v>
      </c>
      <c r="D11" s="34">
        <v>200000</v>
      </c>
      <c r="E11" s="64"/>
    </row>
    <row r="12" spans="1:5" ht="22.5" customHeight="1" x14ac:dyDescent="0.25">
      <c r="A12" s="52" t="s">
        <v>227</v>
      </c>
      <c r="B12" s="34">
        <v>4900000</v>
      </c>
      <c r="C12" s="34">
        <v>5200000</v>
      </c>
      <c r="D12" s="34">
        <v>4900000</v>
      </c>
      <c r="E12" s="64"/>
    </row>
    <row r="13" spans="1:5" ht="22.5" customHeight="1" x14ac:dyDescent="0.25">
      <c r="A13" s="52" t="s">
        <v>472</v>
      </c>
      <c r="B13" s="34">
        <v>0</v>
      </c>
      <c r="C13" s="34">
        <v>100000</v>
      </c>
      <c r="D13" s="34">
        <v>0</v>
      </c>
      <c r="E13" s="64"/>
    </row>
    <row r="14" spans="1:5" ht="24" customHeight="1" x14ac:dyDescent="0.25">
      <c r="A14" s="53" t="s">
        <v>207</v>
      </c>
      <c r="B14" s="34">
        <v>720000</v>
      </c>
      <c r="C14" s="34">
        <v>720000</v>
      </c>
      <c r="D14" s="34">
        <v>720000</v>
      </c>
      <c r="E14" s="64"/>
    </row>
    <row r="15" spans="1:5" ht="25.5" customHeight="1" x14ac:dyDescent="0.25">
      <c r="A15" s="53" t="s">
        <v>208</v>
      </c>
      <c r="B15" s="34">
        <v>500000</v>
      </c>
      <c r="C15" s="34">
        <v>600000</v>
      </c>
      <c r="D15" s="34">
        <v>500000</v>
      </c>
      <c r="E15" s="64"/>
    </row>
    <row r="16" spans="1:5" ht="20.25" customHeight="1" x14ac:dyDescent="0.25">
      <c r="A16" s="53" t="s">
        <v>445</v>
      </c>
      <c r="B16" s="34">
        <v>7500000</v>
      </c>
      <c r="C16" s="34">
        <v>7500000</v>
      </c>
      <c r="D16" s="34">
        <v>7500000</v>
      </c>
      <c r="E16" s="64"/>
    </row>
    <row r="17" spans="1:5" ht="20.25" customHeight="1" x14ac:dyDescent="0.25">
      <c r="A17" s="53" t="s">
        <v>446</v>
      </c>
      <c r="B17" s="34">
        <v>1500000</v>
      </c>
      <c r="C17" s="34">
        <v>1500000</v>
      </c>
      <c r="D17" s="34">
        <v>1500000</v>
      </c>
      <c r="E17" s="64"/>
    </row>
    <row r="18" spans="1:5" ht="20.25" customHeight="1" x14ac:dyDescent="0.25">
      <c r="A18" s="53" t="s">
        <v>447</v>
      </c>
      <c r="B18" s="34">
        <v>500000</v>
      </c>
      <c r="C18" s="34">
        <v>500000</v>
      </c>
      <c r="D18" s="34">
        <v>500000</v>
      </c>
      <c r="E18" s="64"/>
    </row>
    <row r="19" spans="1:5" ht="19.7" customHeight="1" x14ac:dyDescent="0.25">
      <c r="A19" s="53" t="s">
        <v>209</v>
      </c>
      <c r="B19" s="34">
        <v>3000000</v>
      </c>
      <c r="C19" s="34">
        <v>3000000</v>
      </c>
      <c r="D19" s="34">
        <f>1700000+1102362+771260</f>
        <v>3573622</v>
      </c>
      <c r="E19" s="64"/>
    </row>
    <row r="20" spans="1:5" ht="19.7" customHeight="1" x14ac:dyDescent="0.25">
      <c r="A20" s="53" t="s">
        <v>249</v>
      </c>
      <c r="B20" s="34">
        <v>0</v>
      </c>
      <c r="C20" s="34">
        <v>0</v>
      </c>
      <c r="D20" s="34">
        <v>0</v>
      </c>
      <c r="E20" s="64"/>
    </row>
    <row r="21" spans="1:5" ht="19.7" customHeight="1" x14ac:dyDescent="0.25">
      <c r="A21" s="53" t="s">
        <v>210</v>
      </c>
      <c r="B21" s="34">
        <v>4500000</v>
      </c>
      <c r="C21" s="34">
        <v>4800000</v>
      </c>
      <c r="D21" s="34">
        <v>4500000</v>
      </c>
      <c r="E21" s="64"/>
    </row>
    <row r="22" spans="1:5" ht="24" customHeight="1" x14ac:dyDescent="0.25">
      <c r="A22" s="53" t="s">
        <v>213</v>
      </c>
      <c r="B22" s="34">
        <v>10670000</v>
      </c>
      <c r="C22" s="34">
        <v>7170000</v>
      </c>
      <c r="D22" s="34">
        <f>4300000+3000000+2759843+4488189</f>
        <v>14548032</v>
      </c>
      <c r="E22" s="64"/>
    </row>
    <row r="23" spans="1:5" ht="24" customHeight="1" x14ac:dyDescent="0.25">
      <c r="A23" s="53" t="s">
        <v>473</v>
      </c>
      <c r="B23" s="34">
        <v>0</v>
      </c>
      <c r="C23" s="34">
        <v>4383217</v>
      </c>
      <c r="D23" s="34">
        <v>176000</v>
      </c>
      <c r="E23" s="64"/>
    </row>
    <row r="24" spans="1:5" ht="24" customHeight="1" x14ac:dyDescent="0.25">
      <c r="A24" s="53" t="s">
        <v>512</v>
      </c>
      <c r="B24" s="34">
        <v>0</v>
      </c>
      <c r="C24" s="34">
        <v>0</v>
      </c>
      <c r="D24" s="34">
        <v>393701</v>
      </c>
      <c r="E24" s="64"/>
    </row>
    <row r="25" spans="1:5" ht="24" customHeight="1" x14ac:dyDescent="0.25">
      <c r="A25" s="53" t="s">
        <v>509</v>
      </c>
      <c r="B25" s="34">
        <v>0</v>
      </c>
      <c r="C25" s="34">
        <v>0</v>
      </c>
      <c r="D25" s="34">
        <v>196850</v>
      </c>
      <c r="E25" s="64"/>
    </row>
    <row r="26" spans="1:5" ht="24" customHeight="1" x14ac:dyDescent="0.25">
      <c r="A26" s="53" t="s">
        <v>439</v>
      </c>
      <c r="B26" s="34">
        <v>100000</v>
      </c>
      <c r="C26" s="34">
        <v>100000</v>
      </c>
      <c r="D26" s="34">
        <v>50000</v>
      </c>
      <c r="E26" s="64"/>
    </row>
    <row r="27" spans="1:5" ht="26.25" customHeight="1" x14ac:dyDescent="0.25">
      <c r="A27" s="53" t="s">
        <v>211</v>
      </c>
      <c r="B27" s="34">
        <v>8200000</v>
      </c>
      <c r="C27" s="34">
        <v>7432000</v>
      </c>
      <c r="D27" s="34">
        <f>4300000+208240+810000+297638+1211811+745157</f>
        <v>7572846</v>
      </c>
      <c r="E27" s="64"/>
    </row>
    <row r="28" spans="1:5" ht="26.25" customHeight="1" x14ac:dyDescent="0.25">
      <c r="A28" s="53" t="s">
        <v>474</v>
      </c>
      <c r="B28" s="34">
        <v>0</v>
      </c>
      <c r="C28" s="34">
        <v>200000</v>
      </c>
      <c r="D28" s="34">
        <v>0</v>
      </c>
      <c r="E28" s="64"/>
    </row>
    <row r="29" spans="1:5" ht="26.25" customHeight="1" x14ac:dyDescent="0.25">
      <c r="A29" s="53" t="s">
        <v>513</v>
      </c>
      <c r="B29" s="34">
        <v>0</v>
      </c>
      <c r="C29" s="34">
        <v>0</v>
      </c>
      <c r="D29" s="34">
        <v>106299</v>
      </c>
      <c r="E29" s="64"/>
    </row>
    <row r="30" spans="1:5" ht="26.25" customHeight="1" x14ac:dyDescent="0.25">
      <c r="A30" s="53" t="s">
        <v>510</v>
      </c>
      <c r="B30" s="34">
        <v>0</v>
      </c>
      <c r="C30" s="34">
        <v>0</v>
      </c>
      <c r="D30" s="34">
        <v>53150</v>
      </c>
      <c r="E30" s="64"/>
    </row>
    <row r="31" spans="1:5" ht="23.25" customHeight="1" x14ac:dyDescent="0.25">
      <c r="A31" s="53" t="s">
        <v>319</v>
      </c>
      <c r="B31" s="34">
        <v>250000</v>
      </c>
      <c r="C31" s="34">
        <v>2220938</v>
      </c>
      <c r="D31" s="34">
        <v>100000</v>
      </c>
      <c r="E31" s="64"/>
    </row>
    <row r="32" spans="1:5" ht="23.25" customHeight="1" x14ac:dyDescent="0.25">
      <c r="A32" s="53" t="s">
        <v>475</v>
      </c>
      <c r="B32" s="34">
        <v>0</v>
      </c>
      <c r="C32" s="34">
        <v>19200</v>
      </c>
      <c r="D32" s="34">
        <v>0</v>
      </c>
      <c r="E32" s="64"/>
    </row>
    <row r="33" spans="1:10" ht="19.7" customHeight="1" x14ac:dyDescent="0.25">
      <c r="A33" s="53" t="s">
        <v>212</v>
      </c>
      <c r="B33" s="34">
        <v>1000000</v>
      </c>
      <c r="C33" s="34">
        <v>1000000</v>
      </c>
      <c r="D33" s="34">
        <v>1000000</v>
      </c>
      <c r="E33" s="64"/>
    </row>
    <row r="34" spans="1:10" s="63" customFormat="1" ht="21" customHeight="1" x14ac:dyDescent="0.25">
      <c r="A34" s="50" t="s">
        <v>229</v>
      </c>
      <c r="B34" s="51">
        <f t="shared" ref="B34:D34" si="0">B35</f>
        <v>2223000</v>
      </c>
      <c r="C34" s="51">
        <f t="shared" si="0"/>
        <v>2223000</v>
      </c>
      <c r="D34" s="51">
        <f t="shared" si="0"/>
        <v>3251000</v>
      </c>
      <c r="E34" s="64"/>
    </row>
    <row r="35" spans="1:10" ht="19.7" customHeight="1" x14ac:dyDescent="0.25">
      <c r="A35" s="53" t="s">
        <v>243</v>
      </c>
      <c r="B35" s="34">
        <v>2223000</v>
      </c>
      <c r="C35" s="34">
        <v>2223000</v>
      </c>
      <c r="D35" s="34">
        <v>3251000</v>
      </c>
      <c r="E35" s="64"/>
    </row>
    <row r="36" spans="1:10" s="63" customFormat="1" ht="28.5" customHeight="1" x14ac:dyDescent="0.25">
      <c r="A36" s="49" t="s">
        <v>67</v>
      </c>
      <c r="B36" s="51">
        <f>B37+B38+B40</f>
        <v>20517381</v>
      </c>
      <c r="C36" s="51">
        <f>C37+C38+C40+C39</f>
        <v>26555275</v>
      </c>
      <c r="D36" s="51">
        <f>'5.sz.tábla'!D23</f>
        <v>24784494</v>
      </c>
      <c r="E36" s="64"/>
      <c r="G36" s="54"/>
      <c r="H36" s="65"/>
      <c r="I36" s="65"/>
      <c r="J36" s="65"/>
    </row>
    <row r="37" spans="1:10" ht="24" customHeight="1" x14ac:dyDescent="0.25">
      <c r="A37" s="55" t="s">
        <v>251</v>
      </c>
      <c r="B37" s="34">
        <f>'5.sz.tábla'!B3</f>
        <v>16767381</v>
      </c>
      <c r="C37" s="34">
        <f>'5.sz.tábla'!C3</f>
        <v>17077275</v>
      </c>
      <c r="D37" s="34">
        <f>'5.sz.tábla'!D3</f>
        <v>18374626</v>
      </c>
      <c r="G37" s="56"/>
      <c r="H37" s="57"/>
      <c r="I37" s="57"/>
      <c r="J37" s="57"/>
    </row>
    <row r="38" spans="1:10" ht="26.25" customHeight="1" x14ac:dyDescent="0.25">
      <c r="A38" s="55" t="s">
        <v>252</v>
      </c>
      <c r="B38" s="34">
        <f>'5.sz.tábla'!B11</f>
        <v>3750000</v>
      </c>
      <c r="C38" s="34">
        <f>'5.sz.tábla'!C11</f>
        <v>5791222</v>
      </c>
      <c r="D38" s="34">
        <f>'5.sz.tábla'!D11</f>
        <v>6409868</v>
      </c>
      <c r="G38" s="56"/>
      <c r="H38" s="57"/>
      <c r="I38" s="57"/>
      <c r="J38" s="57"/>
    </row>
    <row r="39" spans="1:10" ht="27" customHeight="1" x14ac:dyDescent="0.25">
      <c r="A39" s="55" t="s">
        <v>479</v>
      </c>
      <c r="B39" s="34">
        <f>'5.sz.tábla'!B22</f>
        <v>0</v>
      </c>
      <c r="C39" s="34">
        <f>'5.sz.tábla'!C22</f>
        <v>3686778</v>
      </c>
      <c r="D39" s="34">
        <f>'5.sz.tábla'!D22</f>
        <v>0</v>
      </c>
      <c r="G39" s="56"/>
      <c r="H39" s="57"/>
      <c r="I39" s="57"/>
      <c r="J39" s="57"/>
    </row>
    <row r="40" spans="1:10" ht="30.75" customHeight="1" x14ac:dyDescent="0.25">
      <c r="A40" s="55" t="s">
        <v>480</v>
      </c>
      <c r="B40" s="34">
        <v>0</v>
      </c>
      <c r="C40" s="34">
        <v>0</v>
      </c>
      <c r="D40" s="34">
        <v>0</v>
      </c>
      <c r="G40" s="56"/>
      <c r="H40" s="57"/>
      <c r="I40" s="57"/>
      <c r="J40" s="57"/>
    </row>
    <row r="41" spans="1:10" s="63" customFormat="1" ht="31.5" x14ac:dyDescent="0.25">
      <c r="A41" s="49" t="s">
        <v>70</v>
      </c>
      <c r="B41" s="51">
        <f>B4+B7+B10+B34+B36</f>
        <v>97897880</v>
      </c>
      <c r="C41" s="51">
        <f>C4+C7+C10+C34+C36</f>
        <v>108796245</v>
      </c>
      <c r="D41" s="51">
        <f>D4+D7+D10+D34+D36</f>
        <v>99004709</v>
      </c>
      <c r="E41" s="67"/>
      <c r="G41" s="60"/>
      <c r="H41" s="61"/>
      <c r="I41" s="61"/>
      <c r="J41" s="61"/>
    </row>
  </sheetData>
  <sheetProtection selectLockedCells="1" selectUnlockedCells="1"/>
  <mergeCells count="1">
    <mergeCell ref="A1:D1"/>
  </mergeCells>
  <phoneticPr fontId="23" type="noConversion"/>
  <pageMargins left="0.15748031496062992" right="0.74803149606299213" top="1.1417322834645669" bottom="0.59055118110236227" header="0.51181102362204722" footer="0.51181102362204722"/>
  <pageSetup paperSize="9" scale="80" firstPageNumber="0" orientation="portrait" r:id="rId1"/>
  <headerFooter alignWithMargins="0">
    <oddHeader>&amp;L&amp;"Times New Roman,Normál"&amp;12Dörgicse Község Önkormányzata&amp;C&amp;"Times New Roman,Normál"&amp;12 4. melléklet
az önkormányzat 2024. évi költségvetéséről szóló 1/2024. (II. 16.) önkormányzati rendelethez</oddHeader>
  </headerFooter>
  <rowBreaks count="1" manualBreakCount="1">
    <brk id="3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E32"/>
  <sheetViews>
    <sheetView view="pageLayout" zoomScaleNormal="100" workbookViewId="0">
      <selection activeCell="D2" sqref="D2"/>
    </sheetView>
  </sheetViews>
  <sheetFormatPr defaultColWidth="9.140625" defaultRowHeight="15" x14ac:dyDescent="0.25"/>
  <cols>
    <col min="1" max="1" width="37.85546875" style="68" customWidth="1"/>
    <col min="2" max="2" width="16.7109375" style="68" customWidth="1"/>
    <col min="3" max="3" width="16.140625" style="68" customWidth="1"/>
    <col min="4" max="4" width="15.28515625" style="68" customWidth="1"/>
    <col min="5" max="16384" width="9.140625" style="46"/>
  </cols>
  <sheetData>
    <row r="1" spans="1:5" ht="27.75" customHeight="1" x14ac:dyDescent="0.2">
      <c r="A1" s="434" t="s">
        <v>469</v>
      </c>
      <c r="B1" s="434"/>
      <c r="C1" s="434"/>
      <c r="D1" s="434"/>
    </row>
    <row r="2" spans="1:5" ht="31.5" x14ac:dyDescent="0.2">
      <c r="A2" s="144" t="s">
        <v>62</v>
      </c>
      <c r="B2" s="16" t="s">
        <v>464</v>
      </c>
      <c r="C2" s="16" t="s">
        <v>465</v>
      </c>
      <c r="D2" s="16" t="s">
        <v>523</v>
      </c>
    </row>
    <row r="3" spans="1:5" ht="28.5" x14ac:dyDescent="0.2">
      <c r="A3" s="145" t="s">
        <v>215</v>
      </c>
      <c r="B3" s="235">
        <f>SUM(B4:B9)</f>
        <v>16767381</v>
      </c>
      <c r="C3" s="235">
        <f>SUM(C4:C10)</f>
        <v>17077275</v>
      </c>
      <c r="D3" s="235">
        <f>SUM(D4:D10)</f>
        <v>18374626</v>
      </c>
    </row>
    <row r="4" spans="1:5" ht="28.5" customHeight="1" x14ac:dyDescent="0.25">
      <c r="A4" s="146" t="s">
        <v>216</v>
      </c>
      <c r="B4" s="236">
        <v>4251048</v>
      </c>
      <c r="C4" s="236">
        <v>2116871</v>
      </c>
      <c r="D4" s="236">
        <v>3273936</v>
      </c>
    </row>
    <row r="5" spans="1:5" ht="28.5" customHeight="1" x14ac:dyDescent="0.25">
      <c r="A5" s="146" t="s">
        <v>253</v>
      </c>
      <c r="B5" s="236">
        <v>11666333</v>
      </c>
      <c r="C5" s="236">
        <v>13800169</v>
      </c>
      <c r="D5" s="236">
        <v>14250690</v>
      </c>
    </row>
    <row r="6" spans="1:5" ht="28.5" customHeight="1" x14ac:dyDescent="0.25">
      <c r="A6" s="146" t="s">
        <v>258</v>
      </c>
      <c r="B6" s="236">
        <v>600000</v>
      </c>
      <c r="C6" s="236">
        <v>600000</v>
      </c>
      <c r="D6" s="236">
        <v>600000</v>
      </c>
    </row>
    <row r="7" spans="1:5" ht="28.5" customHeight="1" x14ac:dyDescent="0.25">
      <c r="A7" s="147" t="s">
        <v>217</v>
      </c>
      <c r="B7" s="236">
        <v>250000</v>
      </c>
      <c r="C7" s="236">
        <v>250000</v>
      </c>
      <c r="D7" s="236">
        <v>250000</v>
      </c>
    </row>
    <row r="8" spans="1:5" ht="28.5" customHeight="1" x14ac:dyDescent="0.25">
      <c r="A8" s="267" t="s">
        <v>476</v>
      </c>
      <c r="B8" s="236">
        <v>0</v>
      </c>
      <c r="C8" s="236">
        <v>265668</v>
      </c>
      <c r="D8" s="236">
        <v>0</v>
      </c>
    </row>
    <row r="9" spans="1:5" ht="28.5" customHeight="1" x14ac:dyDescent="0.25">
      <c r="A9" s="267" t="s">
        <v>477</v>
      </c>
      <c r="B9" s="236">
        <v>0</v>
      </c>
      <c r="C9" s="236">
        <v>43297</v>
      </c>
      <c r="D9" s="236">
        <v>0</v>
      </c>
    </row>
    <row r="10" spans="1:5" ht="28.5" customHeight="1" x14ac:dyDescent="0.25">
      <c r="A10" s="267" t="s">
        <v>478</v>
      </c>
      <c r="B10" s="236">
        <v>0</v>
      </c>
      <c r="C10" s="236">
        <v>1270</v>
      </c>
      <c r="D10" s="236">
        <v>0</v>
      </c>
    </row>
    <row r="11" spans="1:5" ht="28.5" x14ac:dyDescent="0.2">
      <c r="A11" s="145" t="s">
        <v>218</v>
      </c>
      <c r="B11" s="235">
        <f>SUM(B12:B19)</f>
        <v>3750000</v>
      </c>
      <c r="C11" s="235">
        <f>SUM(C12:C19)</f>
        <v>5791222</v>
      </c>
      <c r="D11" s="235">
        <f>SUM(D12:D20)</f>
        <v>6409868</v>
      </c>
      <c r="E11" s="47"/>
    </row>
    <row r="12" spans="1:5" ht="28.5" customHeight="1" x14ac:dyDescent="0.25">
      <c r="A12" s="146" t="s">
        <v>256</v>
      </c>
      <c r="B12" s="236">
        <v>300000</v>
      </c>
      <c r="C12" s="236">
        <v>300000</v>
      </c>
      <c r="D12" s="236">
        <v>300000</v>
      </c>
    </row>
    <row r="13" spans="1:5" ht="28.5" customHeight="1" x14ac:dyDescent="0.25">
      <c r="A13" s="146" t="s">
        <v>257</v>
      </c>
      <c r="B13" s="236">
        <v>350000</v>
      </c>
      <c r="C13" s="236">
        <v>350000</v>
      </c>
      <c r="D13" s="236">
        <v>350000</v>
      </c>
    </row>
    <row r="14" spans="1:5" ht="28.5" customHeight="1" x14ac:dyDescent="0.25">
      <c r="A14" s="148" t="s">
        <v>321</v>
      </c>
      <c r="B14" s="236">
        <v>40000</v>
      </c>
      <c r="C14" s="236">
        <v>40000</v>
      </c>
      <c r="D14" s="236">
        <v>40000</v>
      </c>
    </row>
    <row r="15" spans="1:5" ht="28.5" customHeight="1" x14ac:dyDescent="0.25">
      <c r="A15" s="148" t="s">
        <v>322</v>
      </c>
      <c r="B15" s="236">
        <v>0</v>
      </c>
      <c r="C15" s="236">
        <v>0</v>
      </c>
      <c r="D15" s="236">
        <v>0</v>
      </c>
    </row>
    <row r="16" spans="1:5" ht="28.5" customHeight="1" x14ac:dyDescent="0.25">
      <c r="A16" s="148" t="s">
        <v>214</v>
      </c>
      <c r="B16" s="236">
        <v>3000000</v>
      </c>
      <c r="C16" s="236">
        <v>4813222</v>
      </c>
      <c r="D16" s="236">
        <v>4500000</v>
      </c>
    </row>
    <row r="17" spans="1:4" ht="28.5" customHeight="1" x14ac:dyDescent="0.25">
      <c r="A17" s="146" t="s">
        <v>323</v>
      </c>
      <c r="B17" s="236">
        <v>50000</v>
      </c>
      <c r="C17" s="236">
        <v>50000</v>
      </c>
      <c r="D17" s="236">
        <v>50000</v>
      </c>
    </row>
    <row r="18" spans="1:4" ht="28.5" customHeight="1" x14ac:dyDescent="0.25">
      <c r="A18" s="148" t="s">
        <v>247</v>
      </c>
      <c r="B18" s="236">
        <v>10000</v>
      </c>
      <c r="C18" s="236">
        <v>10000</v>
      </c>
      <c r="D18" s="236">
        <v>10000</v>
      </c>
    </row>
    <row r="19" spans="1:4" ht="28.5" customHeight="1" x14ac:dyDescent="0.25">
      <c r="A19" s="147" t="s">
        <v>320</v>
      </c>
      <c r="B19" s="236">
        <v>0</v>
      </c>
      <c r="C19" s="236">
        <v>228000</v>
      </c>
      <c r="D19" s="236">
        <v>0</v>
      </c>
    </row>
    <row r="20" spans="1:4" ht="28.5" customHeight="1" x14ac:dyDescent="0.25">
      <c r="A20" s="147" t="s">
        <v>494</v>
      </c>
      <c r="B20" s="236">
        <v>0</v>
      </c>
      <c r="C20" s="236">
        <v>0</v>
      </c>
      <c r="D20" s="236">
        <v>1159868</v>
      </c>
    </row>
    <row r="21" spans="1:4" ht="42" customHeight="1" x14ac:dyDescent="0.2">
      <c r="A21" s="145" t="s">
        <v>219</v>
      </c>
      <c r="B21" s="237">
        <v>0</v>
      </c>
      <c r="C21" s="237">
        <v>0</v>
      </c>
      <c r="D21" s="237">
        <v>0</v>
      </c>
    </row>
    <row r="22" spans="1:4" ht="42" customHeight="1" x14ac:dyDescent="0.25">
      <c r="A22" s="422" t="s">
        <v>214</v>
      </c>
      <c r="B22" s="236">
        <v>0</v>
      </c>
      <c r="C22" s="236">
        <v>3686778</v>
      </c>
      <c r="D22" s="236">
        <v>0</v>
      </c>
    </row>
    <row r="23" spans="1:4" ht="14.25" x14ac:dyDescent="0.2">
      <c r="A23" s="149" t="s">
        <v>63</v>
      </c>
      <c r="B23" s="238">
        <f>B11+B3</f>
        <v>20517381</v>
      </c>
      <c r="C23" s="238">
        <f>C11+C3+C22</f>
        <v>26555275</v>
      </c>
      <c r="D23" s="238">
        <f>D11+D3+D22</f>
        <v>24784494</v>
      </c>
    </row>
    <row r="24" spans="1:4" x14ac:dyDescent="0.25">
      <c r="A24" s="424"/>
    </row>
    <row r="25" spans="1:4" x14ac:dyDescent="0.25">
      <c r="B25" s="69"/>
      <c r="C25" s="69"/>
      <c r="D25" s="69"/>
    </row>
    <row r="30" spans="1:4" x14ac:dyDescent="0.25">
      <c r="B30" s="70"/>
      <c r="C30" s="71"/>
      <c r="D30" s="71"/>
    </row>
    <row r="31" spans="1:4" x14ac:dyDescent="0.25">
      <c r="C31" s="71"/>
      <c r="D31" s="71"/>
    </row>
    <row r="32" spans="1:4" x14ac:dyDescent="0.25">
      <c r="C32" s="71"/>
      <c r="D32" s="71"/>
    </row>
  </sheetData>
  <mergeCells count="1">
    <mergeCell ref="A1:D1"/>
  </mergeCells>
  <pageMargins left="0.74803149606299213" right="0.47244094488188981" top="1.1417322834645669" bottom="0.74803149606299213" header="0.31496062992125984" footer="0.31496062992125984"/>
  <pageSetup paperSize="9" orientation="portrait" r:id="rId1"/>
  <headerFooter>
    <oddHeader>&amp;L&amp;"Times New Roman,Normál"&amp;12Dörgicse Község Önkormányzata&amp;C&amp;"Times New Roman,Normál"&amp;12 5. melléklet
az önkormányzat 2024. évi költségvetéséről szóló 1/2024. (II. 16.)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I48"/>
  <sheetViews>
    <sheetView view="pageLayout" zoomScaleNormal="80" zoomScaleSheetLayoutView="80" workbookViewId="0">
      <selection activeCell="D3" sqref="D3"/>
    </sheetView>
  </sheetViews>
  <sheetFormatPr defaultColWidth="9.140625" defaultRowHeight="18" customHeight="1" x14ac:dyDescent="0.25"/>
  <cols>
    <col min="1" max="1" width="41.28515625" style="90" customWidth="1"/>
    <col min="2" max="2" width="14.5703125" style="91" customWidth="1"/>
    <col min="3" max="3" width="14.7109375" style="91" customWidth="1"/>
    <col min="4" max="4" width="13.85546875" style="91" customWidth="1"/>
    <col min="5" max="5" width="13.140625" style="91" hidden="1" customWidth="1"/>
    <col min="6" max="6" width="13.85546875" style="91" hidden="1" customWidth="1"/>
    <col min="7" max="7" width="16.140625" style="72" customWidth="1"/>
    <col min="8" max="8" width="16.85546875" style="72" customWidth="1"/>
    <col min="9" max="9" width="16.42578125" style="73" customWidth="1"/>
    <col min="10" max="10" width="23.85546875" style="74" customWidth="1"/>
    <col min="11" max="16384" width="9.140625" style="74"/>
  </cols>
  <sheetData>
    <row r="2" spans="1:9" ht="25.5" customHeight="1" x14ac:dyDescent="0.2">
      <c r="A2" s="435" t="s">
        <v>481</v>
      </c>
      <c r="B2" s="435"/>
      <c r="C2" s="435"/>
      <c r="D2" s="435"/>
      <c r="E2" s="436"/>
      <c r="F2" s="436"/>
    </row>
    <row r="3" spans="1:9" ht="48.75" customHeight="1" x14ac:dyDescent="0.2">
      <c r="A3" s="317" t="s">
        <v>62</v>
      </c>
      <c r="B3" s="16" t="s">
        <v>464</v>
      </c>
      <c r="C3" s="16" t="s">
        <v>465</v>
      </c>
      <c r="D3" s="16" t="s">
        <v>523</v>
      </c>
      <c r="E3" s="403"/>
      <c r="F3" s="403"/>
    </row>
    <row r="4" spans="1:9" s="77" customFormat="1" ht="30" customHeight="1" x14ac:dyDescent="0.25">
      <c r="A4" s="162" t="s">
        <v>220</v>
      </c>
      <c r="B4" s="172">
        <f>SUM(B5:B35)</f>
        <v>48140747</v>
      </c>
      <c r="C4" s="172">
        <f>SUM(C5:C27)</f>
        <v>83235360</v>
      </c>
      <c r="D4" s="172">
        <f>SUM(D5:D34)</f>
        <v>56750035</v>
      </c>
      <c r="E4" s="404"/>
      <c r="F4" s="404"/>
      <c r="G4" s="75"/>
      <c r="H4" s="75"/>
      <c r="I4" s="76"/>
    </row>
    <row r="5" spans="1:9" s="77" customFormat="1" ht="30" customHeight="1" x14ac:dyDescent="0.25">
      <c r="A5" s="163" t="s">
        <v>459</v>
      </c>
      <c r="B5" s="171">
        <v>2000000</v>
      </c>
      <c r="C5" s="171">
        <v>9467600</v>
      </c>
      <c r="D5" s="171">
        <v>6451600</v>
      </c>
      <c r="E5" s="405"/>
      <c r="F5" s="405"/>
      <c r="G5" s="75"/>
      <c r="H5" s="75"/>
      <c r="I5" s="76"/>
    </row>
    <row r="6" spans="1:9" s="77" customFormat="1" ht="30" customHeight="1" x14ac:dyDescent="0.25">
      <c r="A6" s="163" t="s">
        <v>460</v>
      </c>
      <c r="B6" s="171">
        <v>1000000</v>
      </c>
      <c r="C6" s="171">
        <v>1000000</v>
      </c>
      <c r="D6" s="171">
        <v>0</v>
      </c>
      <c r="E6" s="405"/>
      <c r="F6" s="405"/>
      <c r="G6" s="75"/>
      <c r="H6" s="75"/>
      <c r="I6" s="76"/>
    </row>
    <row r="7" spans="1:9" s="77" customFormat="1" ht="30" customHeight="1" x14ac:dyDescent="0.25">
      <c r="A7" s="163" t="s">
        <v>461</v>
      </c>
      <c r="B7" s="171">
        <v>1000000</v>
      </c>
      <c r="C7" s="171">
        <v>1000000</v>
      </c>
      <c r="D7" s="171">
        <v>0</v>
      </c>
      <c r="E7" s="405"/>
      <c r="F7" s="405"/>
      <c r="G7" s="75"/>
      <c r="H7" s="75"/>
      <c r="I7" s="76"/>
    </row>
    <row r="8" spans="1:9" s="77" customFormat="1" ht="30" customHeight="1" x14ac:dyDescent="0.25">
      <c r="A8" s="423" t="s">
        <v>482</v>
      </c>
      <c r="B8" s="171">
        <v>10069385</v>
      </c>
      <c r="C8" s="171">
        <v>2501457</v>
      </c>
      <c r="D8" s="171">
        <v>0</v>
      </c>
      <c r="E8" s="405"/>
      <c r="F8" s="405"/>
      <c r="G8" s="75"/>
      <c r="H8" s="75"/>
      <c r="I8" s="76"/>
    </row>
    <row r="9" spans="1:9" s="77" customFormat="1" ht="30" customHeight="1" x14ac:dyDescent="0.25">
      <c r="A9" s="423" t="s">
        <v>483</v>
      </c>
      <c r="B9" s="171">
        <v>0</v>
      </c>
      <c r="C9" s="171">
        <v>7567928</v>
      </c>
      <c r="D9" s="171">
        <v>0</v>
      </c>
      <c r="E9" s="405"/>
      <c r="F9" s="405"/>
      <c r="G9" s="75"/>
      <c r="H9" s="75"/>
      <c r="I9" s="76"/>
    </row>
    <row r="10" spans="1:9" s="77" customFormat="1" ht="30.75" customHeight="1" x14ac:dyDescent="0.25">
      <c r="A10" s="402" t="s">
        <v>401</v>
      </c>
      <c r="B10" s="171">
        <v>1500000</v>
      </c>
      <c r="C10" s="171">
        <v>3279107</v>
      </c>
      <c r="D10" s="171">
        <v>0</v>
      </c>
      <c r="E10" s="405"/>
      <c r="F10" s="405"/>
      <c r="G10" s="75"/>
      <c r="H10" s="75"/>
      <c r="I10" s="76"/>
    </row>
    <row r="11" spans="1:9" s="77" customFormat="1" ht="30.75" customHeight="1" x14ac:dyDescent="0.25">
      <c r="A11" s="163" t="s">
        <v>390</v>
      </c>
      <c r="B11" s="171">
        <v>1400000</v>
      </c>
      <c r="C11" s="171">
        <v>1400000</v>
      </c>
      <c r="D11" s="171">
        <v>1400000</v>
      </c>
      <c r="E11" s="405"/>
      <c r="F11" s="405"/>
      <c r="G11" s="75"/>
      <c r="H11" s="75"/>
      <c r="I11" s="76"/>
    </row>
    <row r="12" spans="1:9" s="77" customFormat="1" ht="30.75" customHeight="1" x14ac:dyDescent="0.25">
      <c r="A12" s="163" t="s">
        <v>484</v>
      </c>
      <c r="B12" s="171">
        <v>0</v>
      </c>
      <c r="C12" s="171">
        <v>23000</v>
      </c>
      <c r="D12" s="171">
        <v>0</v>
      </c>
      <c r="E12" s="405"/>
      <c r="F12" s="405"/>
      <c r="G12" s="75"/>
      <c r="H12" s="75"/>
      <c r="I12" s="76"/>
    </row>
    <row r="13" spans="1:9" s="77" customFormat="1" ht="30.75" customHeight="1" x14ac:dyDescent="0.25">
      <c r="A13" s="163" t="s">
        <v>223</v>
      </c>
      <c r="B13" s="171">
        <v>184428</v>
      </c>
      <c r="C13" s="171">
        <v>184428</v>
      </c>
      <c r="D13" s="171">
        <v>190428</v>
      </c>
      <c r="E13" s="405"/>
      <c r="F13" s="405"/>
      <c r="G13" s="75"/>
      <c r="H13" s="75"/>
      <c r="I13" s="76"/>
    </row>
    <row r="14" spans="1:9" s="77" customFormat="1" ht="30.75" customHeight="1" x14ac:dyDescent="0.25">
      <c r="A14" s="163" t="s">
        <v>492</v>
      </c>
      <c r="B14" s="171">
        <v>14647160</v>
      </c>
      <c r="C14" s="171">
        <v>14647160</v>
      </c>
      <c r="D14" s="171">
        <v>613660</v>
      </c>
      <c r="E14" s="405"/>
      <c r="F14" s="405"/>
      <c r="G14" s="75"/>
      <c r="H14" s="75"/>
      <c r="I14" s="76"/>
    </row>
    <row r="15" spans="1:9" s="77" customFormat="1" ht="30.75" customHeight="1" x14ac:dyDescent="0.25">
      <c r="A15" s="163" t="s">
        <v>441</v>
      </c>
      <c r="B15" s="171">
        <v>4468895</v>
      </c>
      <c r="C15" s="171">
        <v>4663983</v>
      </c>
      <c r="D15" s="171">
        <v>0</v>
      </c>
      <c r="E15" s="405"/>
      <c r="F15" s="405"/>
      <c r="G15" s="75"/>
      <c r="H15" s="75"/>
      <c r="I15" s="76"/>
    </row>
    <row r="16" spans="1:9" s="77" customFormat="1" ht="30.75" customHeight="1" x14ac:dyDescent="0.25">
      <c r="A16" s="163" t="s">
        <v>485</v>
      </c>
      <c r="B16" s="171">
        <v>0</v>
      </c>
      <c r="C16" s="171">
        <v>1100000</v>
      </c>
      <c r="D16" s="171">
        <v>0</v>
      </c>
      <c r="E16" s="405"/>
      <c r="F16" s="405"/>
      <c r="G16" s="75"/>
      <c r="H16" s="75"/>
      <c r="I16" s="76"/>
    </row>
    <row r="17" spans="1:9" s="77" customFormat="1" ht="30.75" customHeight="1" x14ac:dyDescent="0.25">
      <c r="A17" s="163" t="s">
        <v>486</v>
      </c>
      <c r="B17" s="171">
        <v>0</v>
      </c>
      <c r="C17" s="171">
        <v>2729865</v>
      </c>
      <c r="D17" s="171">
        <f>2729865+1100000</f>
        <v>3829865</v>
      </c>
      <c r="E17" s="405"/>
      <c r="F17" s="405"/>
      <c r="G17" s="75"/>
      <c r="H17" s="75"/>
      <c r="I17" s="76"/>
    </row>
    <row r="18" spans="1:9" s="77" customFormat="1" ht="30.75" customHeight="1" x14ac:dyDescent="0.25">
      <c r="A18" s="163" t="s">
        <v>443</v>
      </c>
      <c r="B18" s="171">
        <v>1450320</v>
      </c>
      <c r="C18" s="171">
        <v>1450320</v>
      </c>
      <c r="D18" s="171">
        <v>0</v>
      </c>
      <c r="E18" s="405"/>
      <c r="F18" s="405"/>
      <c r="G18" s="75"/>
      <c r="H18" s="75"/>
      <c r="I18" s="76"/>
    </row>
    <row r="19" spans="1:9" s="77" customFormat="1" ht="30.75" customHeight="1" x14ac:dyDescent="0.25">
      <c r="A19" s="163" t="s">
        <v>444</v>
      </c>
      <c r="B19" s="171">
        <v>881685</v>
      </c>
      <c r="C19" s="171">
        <v>8816850</v>
      </c>
      <c r="D19" s="171">
        <v>8816850</v>
      </c>
      <c r="E19" s="405"/>
      <c r="F19" s="405"/>
      <c r="G19" s="75" t="s">
        <v>493</v>
      </c>
      <c r="H19" s="75"/>
      <c r="I19" s="76"/>
    </row>
    <row r="20" spans="1:9" s="77" customFormat="1" ht="30" customHeight="1" x14ac:dyDescent="0.25">
      <c r="A20" s="163" t="s">
        <v>463</v>
      </c>
      <c r="B20" s="171">
        <v>2800000</v>
      </c>
      <c r="C20" s="171">
        <v>2800000</v>
      </c>
      <c r="D20" s="171">
        <v>0</v>
      </c>
      <c r="E20" s="405"/>
      <c r="F20" s="405"/>
      <c r="G20" s="75"/>
      <c r="H20" s="75"/>
      <c r="I20" s="76"/>
    </row>
    <row r="21" spans="1:9" s="77" customFormat="1" ht="30" customHeight="1" x14ac:dyDescent="0.25">
      <c r="A21" s="163" t="s">
        <v>458</v>
      </c>
      <c r="B21" s="171">
        <v>6738874</v>
      </c>
      <c r="C21" s="171">
        <v>6738874</v>
      </c>
      <c r="D21" s="171"/>
      <c r="E21" s="405"/>
      <c r="F21" s="405"/>
      <c r="G21" s="75"/>
      <c r="H21" s="75"/>
      <c r="I21" s="76"/>
    </row>
    <row r="22" spans="1:9" s="77" customFormat="1" ht="30" customHeight="1" x14ac:dyDescent="0.25">
      <c r="A22" s="163" t="s">
        <v>487</v>
      </c>
      <c r="B22" s="171">
        <v>0</v>
      </c>
      <c r="C22" s="171">
        <v>455193</v>
      </c>
      <c r="D22" s="171">
        <v>0</v>
      </c>
      <c r="E22" s="405"/>
      <c r="F22" s="405"/>
      <c r="G22" s="75"/>
      <c r="H22" s="75"/>
      <c r="I22" s="76"/>
    </row>
    <row r="23" spans="1:9" s="77" customFormat="1" ht="30" customHeight="1" x14ac:dyDescent="0.25">
      <c r="A23" s="163" t="s">
        <v>488</v>
      </c>
      <c r="B23" s="171">
        <v>0</v>
      </c>
      <c r="C23" s="171">
        <v>10030192</v>
      </c>
      <c r="D23" s="171">
        <v>10030192</v>
      </c>
      <c r="E23" s="405"/>
      <c r="F23" s="405"/>
      <c r="G23" s="75" t="s">
        <v>493</v>
      </c>
      <c r="H23" s="75"/>
      <c r="I23" s="76"/>
    </row>
    <row r="24" spans="1:9" s="77" customFormat="1" ht="30" customHeight="1" x14ac:dyDescent="0.25">
      <c r="A24" s="163" t="s">
        <v>489</v>
      </c>
      <c r="B24" s="171">
        <v>0</v>
      </c>
      <c r="C24" s="171">
        <v>2184000</v>
      </c>
      <c r="D24" s="171">
        <v>0</v>
      </c>
      <c r="E24" s="405"/>
      <c r="F24" s="405"/>
      <c r="G24" s="75"/>
      <c r="H24" s="75"/>
      <c r="I24" s="76"/>
    </row>
    <row r="25" spans="1:9" s="77" customFormat="1" ht="30" customHeight="1" x14ac:dyDescent="0.25">
      <c r="A25" s="163" t="s">
        <v>500</v>
      </c>
      <c r="B25" s="171">
        <v>0</v>
      </c>
      <c r="C25" s="171">
        <v>0</v>
      </c>
      <c r="D25" s="171">
        <v>8465000</v>
      </c>
      <c r="E25" s="405"/>
      <c r="F25" s="405"/>
      <c r="G25" s="75"/>
      <c r="H25" s="75"/>
      <c r="I25" s="76"/>
    </row>
    <row r="26" spans="1:9" s="77" customFormat="1" ht="30" customHeight="1" x14ac:dyDescent="0.25">
      <c r="A26" s="163" t="s">
        <v>499</v>
      </c>
      <c r="B26" s="171">
        <v>0</v>
      </c>
      <c r="C26" s="171">
        <v>0</v>
      </c>
      <c r="D26" s="171">
        <v>1000000</v>
      </c>
      <c r="E26" s="405"/>
      <c r="F26" s="405"/>
      <c r="G26" s="75"/>
      <c r="H26" s="75"/>
      <c r="I26" s="76"/>
    </row>
    <row r="27" spans="1:9" s="77" customFormat="1" ht="30" customHeight="1" x14ac:dyDescent="0.25">
      <c r="A27" s="163" t="s">
        <v>490</v>
      </c>
      <c r="B27" s="171">
        <v>0</v>
      </c>
      <c r="C27" s="171">
        <v>1195403</v>
      </c>
      <c r="D27" s="171">
        <v>0</v>
      </c>
      <c r="E27" s="405"/>
      <c r="F27" s="405"/>
      <c r="G27" s="75"/>
      <c r="H27" s="75"/>
      <c r="I27" s="76"/>
    </row>
    <row r="28" spans="1:9" s="77" customFormat="1" ht="30" customHeight="1" x14ac:dyDescent="0.25">
      <c r="A28" s="163" t="s">
        <v>497</v>
      </c>
      <c r="B28" s="171">
        <v>0</v>
      </c>
      <c r="C28" s="171">
        <v>0</v>
      </c>
      <c r="D28" s="171">
        <v>4000000</v>
      </c>
      <c r="E28" s="405"/>
      <c r="F28" s="405"/>
      <c r="G28" s="75"/>
      <c r="H28" s="75"/>
      <c r="I28" s="76"/>
    </row>
    <row r="29" spans="1:9" s="77" customFormat="1" ht="30" customHeight="1" x14ac:dyDescent="0.25">
      <c r="A29" s="163" t="s">
        <v>498</v>
      </c>
      <c r="B29" s="171">
        <v>0</v>
      </c>
      <c r="C29" s="171">
        <v>0</v>
      </c>
      <c r="D29" s="171">
        <v>1217930</v>
      </c>
      <c r="E29" s="405"/>
      <c r="F29" s="405"/>
      <c r="G29" s="75"/>
      <c r="H29" s="75"/>
      <c r="I29" s="76"/>
    </row>
    <row r="30" spans="1:9" s="77" customFormat="1" ht="30" customHeight="1" x14ac:dyDescent="0.25">
      <c r="A30" s="163" t="s">
        <v>502</v>
      </c>
      <c r="B30" s="171">
        <v>0</v>
      </c>
      <c r="C30" s="171">
        <v>0</v>
      </c>
      <c r="D30" s="171">
        <v>2400000</v>
      </c>
      <c r="E30" s="405"/>
      <c r="F30" s="405"/>
      <c r="G30" s="75"/>
      <c r="H30" s="75"/>
      <c r="I30" s="76"/>
    </row>
    <row r="31" spans="1:9" s="77" customFormat="1" ht="30" customHeight="1" x14ac:dyDescent="0.25">
      <c r="A31" s="163" t="s">
        <v>495</v>
      </c>
      <c r="B31" s="171">
        <v>0</v>
      </c>
      <c r="C31" s="171">
        <v>0</v>
      </c>
      <c r="D31" s="171">
        <v>3175000</v>
      </c>
      <c r="E31" s="405"/>
      <c r="F31" s="405"/>
      <c r="G31" s="75"/>
      <c r="H31" s="75"/>
      <c r="I31" s="76"/>
    </row>
    <row r="32" spans="1:9" s="77" customFormat="1" ht="30" customHeight="1" x14ac:dyDescent="0.25">
      <c r="A32" s="163" t="s">
        <v>501</v>
      </c>
      <c r="B32" s="171">
        <v>0</v>
      </c>
      <c r="C32" s="171">
        <v>0</v>
      </c>
      <c r="D32" s="171">
        <v>1159510</v>
      </c>
      <c r="E32" s="405"/>
      <c r="F32" s="405"/>
      <c r="G32" s="75"/>
      <c r="H32" s="75"/>
      <c r="I32" s="76"/>
    </row>
    <row r="33" spans="1:9" s="77" customFormat="1" ht="30" customHeight="1" x14ac:dyDescent="0.25">
      <c r="A33" s="163" t="s">
        <v>496</v>
      </c>
      <c r="B33" s="171">
        <v>0</v>
      </c>
      <c r="C33" s="171">
        <v>0</v>
      </c>
      <c r="D33" s="171">
        <v>3500000</v>
      </c>
      <c r="E33" s="405"/>
      <c r="F33" s="405"/>
      <c r="G33" s="75"/>
      <c r="H33" s="75"/>
      <c r="I33" s="76"/>
    </row>
    <row r="34" spans="1:9" s="77" customFormat="1" ht="30" customHeight="1" x14ac:dyDescent="0.25">
      <c r="A34" s="163" t="s">
        <v>511</v>
      </c>
      <c r="B34" s="171">
        <v>0</v>
      </c>
      <c r="C34" s="171">
        <v>0</v>
      </c>
      <c r="D34" s="171">
        <v>500000</v>
      </c>
      <c r="E34" s="405"/>
      <c r="F34" s="405"/>
      <c r="G34" s="75"/>
      <c r="H34" s="75"/>
      <c r="I34" s="76"/>
    </row>
    <row r="35" spans="1:9" s="77" customFormat="1" ht="30" customHeight="1" x14ac:dyDescent="0.25">
      <c r="A35" s="164" t="s">
        <v>221</v>
      </c>
      <c r="B35" s="78">
        <f>SUM(B36:B36)</f>
        <v>0</v>
      </c>
      <c r="C35" s="78">
        <f>SUM(C36:C36)</f>
        <v>0</v>
      </c>
      <c r="D35" s="172">
        <v>0</v>
      </c>
      <c r="E35" s="405"/>
      <c r="F35" s="405"/>
      <c r="G35" s="75"/>
      <c r="H35" s="75"/>
      <c r="I35" s="76"/>
    </row>
    <row r="36" spans="1:9" s="77" customFormat="1" ht="30" customHeight="1" x14ac:dyDescent="0.25">
      <c r="A36" s="239"/>
      <c r="B36" s="83">
        <v>0</v>
      </c>
      <c r="C36" s="171">
        <v>0</v>
      </c>
      <c r="D36" s="171">
        <v>0</v>
      </c>
      <c r="E36" s="405"/>
      <c r="F36" s="405"/>
      <c r="G36" s="75"/>
      <c r="H36" s="75"/>
      <c r="I36" s="76"/>
    </row>
    <row r="37" spans="1:9" s="77" customFormat="1" ht="30" customHeight="1" x14ac:dyDescent="0.25">
      <c r="A37" s="164" t="s">
        <v>222</v>
      </c>
      <c r="B37" s="166">
        <f>SUM(B38:B41)</f>
        <v>6185504</v>
      </c>
      <c r="C37" s="166">
        <f t="shared" ref="C37:D37" si="0">SUM(C38:C41)</f>
        <v>9185504</v>
      </c>
      <c r="D37" s="166">
        <f t="shared" si="0"/>
        <v>3490743</v>
      </c>
      <c r="E37" s="405"/>
      <c r="F37" s="405"/>
      <c r="G37" s="75"/>
      <c r="H37" s="75"/>
      <c r="I37" s="76"/>
    </row>
    <row r="38" spans="1:9" s="77" customFormat="1" ht="30" customHeight="1" x14ac:dyDescent="0.25">
      <c r="A38" s="165" t="s">
        <v>455</v>
      </c>
      <c r="B38" s="84">
        <v>5755504</v>
      </c>
      <c r="C38" s="171">
        <v>5755504</v>
      </c>
      <c r="D38" s="171">
        <v>3384974</v>
      </c>
      <c r="E38" s="405"/>
      <c r="F38" s="405"/>
      <c r="G38" s="75"/>
      <c r="H38" s="75"/>
      <c r="I38" s="76"/>
    </row>
    <row r="39" spans="1:9" s="77" customFormat="1" ht="30" customHeight="1" x14ac:dyDescent="0.25">
      <c r="A39" s="165" t="s">
        <v>491</v>
      </c>
      <c r="B39" s="84">
        <v>0</v>
      </c>
      <c r="C39" s="171">
        <v>3000000</v>
      </c>
      <c r="D39" s="171">
        <v>0</v>
      </c>
      <c r="E39" s="405"/>
      <c r="F39" s="405"/>
      <c r="G39" s="75"/>
      <c r="H39" s="75"/>
      <c r="I39" s="76"/>
    </row>
    <row r="40" spans="1:9" s="77" customFormat="1" ht="30" customHeight="1" x14ac:dyDescent="0.25">
      <c r="A40" s="165" t="s">
        <v>248</v>
      </c>
      <c r="B40" s="84">
        <v>30000</v>
      </c>
      <c r="C40" s="171">
        <v>30000</v>
      </c>
      <c r="D40" s="171">
        <v>105769</v>
      </c>
      <c r="E40" s="405"/>
      <c r="F40" s="405"/>
      <c r="G40" s="75"/>
      <c r="H40" s="75"/>
      <c r="I40" s="76"/>
    </row>
    <row r="41" spans="1:9" s="77" customFormat="1" ht="30" customHeight="1" x14ac:dyDescent="0.25">
      <c r="A41" s="165" t="s">
        <v>456</v>
      </c>
      <c r="B41" s="84">
        <v>400000</v>
      </c>
      <c r="C41" s="171">
        <v>400000</v>
      </c>
      <c r="D41" s="171">
        <v>0</v>
      </c>
      <c r="E41" s="405"/>
      <c r="F41" s="405"/>
      <c r="G41" s="75"/>
      <c r="H41" s="75"/>
      <c r="I41" s="76"/>
    </row>
    <row r="42" spans="1:9" s="82" customFormat="1" ht="27" customHeight="1" x14ac:dyDescent="0.25">
      <c r="A42" s="168" t="s">
        <v>74</v>
      </c>
      <c r="B42" s="234">
        <f>B4+B35+B37</f>
        <v>54326251</v>
      </c>
      <c r="C42" s="234">
        <f t="shared" ref="C42:D42" si="1">C4+C35+C37</f>
        <v>92420864</v>
      </c>
      <c r="D42" s="234">
        <f t="shared" si="1"/>
        <v>60240778</v>
      </c>
      <c r="E42" s="406"/>
      <c r="F42" s="404"/>
      <c r="G42" s="79"/>
      <c r="H42" s="80"/>
      <c r="I42" s="81"/>
    </row>
    <row r="43" spans="1:9" s="82" customFormat="1" ht="27" customHeight="1" x14ac:dyDescent="0.25">
      <c r="A43" s="167" t="s">
        <v>72</v>
      </c>
      <c r="B43" s="86">
        <f>SUM(B44:B47)</f>
        <v>1158638</v>
      </c>
      <c r="C43" s="86">
        <f t="shared" ref="C43:D43" si="2">SUM(C44:C47)</f>
        <v>445258638</v>
      </c>
      <c r="D43" s="86">
        <f t="shared" si="2"/>
        <v>1159174</v>
      </c>
      <c r="E43" s="407"/>
      <c r="F43" s="405"/>
      <c r="G43" s="79"/>
      <c r="H43" s="80"/>
      <c r="I43" s="81"/>
    </row>
    <row r="44" spans="1:9" s="82" customFormat="1" ht="27" customHeight="1" x14ac:dyDescent="0.25">
      <c r="A44" s="22" t="s">
        <v>73</v>
      </c>
      <c r="B44" s="85">
        <v>0</v>
      </c>
      <c r="C44" s="83">
        <v>0</v>
      </c>
      <c r="D44" s="171">
        <v>0</v>
      </c>
      <c r="E44" s="407"/>
      <c r="F44" s="405"/>
      <c r="G44" s="79"/>
      <c r="H44" s="80"/>
      <c r="I44" s="81"/>
    </row>
    <row r="45" spans="1:9" s="82" customFormat="1" ht="27" customHeight="1" x14ac:dyDescent="0.25">
      <c r="A45" s="22" t="s">
        <v>71</v>
      </c>
      <c r="B45" s="85">
        <v>0</v>
      </c>
      <c r="C45" s="83">
        <v>444100000</v>
      </c>
      <c r="D45" s="171">
        <v>0</v>
      </c>
      <c r="E45" s="407"/>
      <c r="F45" s="405"/>
      <c r="G45" s="79"/>
      <c r="H45" s="80"/>
      <c r="I45" s="81"/>
    </row>
    <row r="46" spans="1:9" s="82" customFormat="1" ht="27" customHeight="1" x14ac:dyDescent="0.25">
      <c r="A46" s="22" t="s">
        <v>440</v>
      </c>
      <c r="B46" s="85">
        <v>0</v>
      </c>
      <c r="C46" s="83">
        <v>0</v>
      </c>
      <c r="D46" s="171">
        <v>0</v>
      </c>
      <c r="E46" s="407"/>
      <c r="F46" s="405"/>
      <c r="G46" s="79"/>
      <c r="H46" s="80"/>
      <c r="I46" s="81"/>
    </row>
    <row r="47" spans="1:9" s="82" customFormat="1" ht="27" customHeight="1" x14ac:dyDescent="0.25">
      <c r="A47" s="22" t="s">
        <v>195</v>
      </c>
      <c r="B47" s="85">
        <v>1158638</v>
      </c>
      <c r="C47" s="83">
        <v>1158638</v>
      </c>
      <c r="D47" s="171">
        <v>1159174</v>
      </c>
      <c r="E47" s="407"/>
      <c r="F47" s="405"/>
      <c r="G47" s="79"/>
      <c r="H47" s="80"/>
      <c r="I47" s="81"/>
    </row>
    <row r="48" spans="1:9" s="89" customFormat="1" ht="31.5" customHeight="1" x14ac:dyDescent="0.2">
      <c r="G48" s="87"/>
      <c r="H48" s="87"/>
      <c r="I48" s="88"/>
    </row>
  </sheetData>
  <sheetProtection selectLockedCells="1" selectUnlockedCells="1"/>
  <mergeCells count="1">
    <mergeCell ref="A2:F2"/>
  </mergeCells>
  <printOptions horizontalCentered="1"/>
  <pageMargins left="0.23622047244094491" right="0.23622047244094491" top="1.1023622047244095" bottom="0.31496062992125984" header="0.39370078740157483" footer="0.51181102362204722"/>
  <pageSetup paperSize="9" scale="92" firstPageNumber="0" orientation="portrait" r:id="rId1"/>
  <headerFooter alignWithMargins="0">
    <oddHeader>&amp;L&amp;"Times New Roman,Normál"&amp;12Dörgicse Község Önkormányzata&amp;C&amp;"Times New Roman,Normál"&amp;12 6. melléklet
az önkormányzat 2024. évi költségvetéséről szóló 1/2024. (II. 16.) önkormányzati rendelethez</oddHeader>
  </headerFooter>
  <colBreaks count="1" manualBreakCount="1">
    <brk id="4" min="2" max="6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L59"/>
  <sheetViews>
    <sheetView view="pageLayout" zoomScaleNormal="100" zoomScaleSheetLayoutView="89" workbookViewId="0">
      <selection activeCell="D49" sqref="D48:D49"/>
    </sheetView>
  </sheetViews>
  <sheetFormatPr defaultColWidth="9.140625" defaultRowHeight="12.75" x14ac:dyDescent="0.2"/>
  <cols>
    <col min="1" max="1" width="33.5703125" style="116" customWidth="1"/>
    <col min="2" max="4" width="12.5703125" style="58" customWidth="1"/>
    <col min="5" max="5" width="33.5703125" style="116" customWidth="1"/>
    <col min="6" max="8" width="12.5703125" style="58" customWidth="1"/>
    <col min="9" max="9" width="9.140625" style="58"/>
    <col min="10" max="10" width="10.5703125" style="58" customWidth="1"/>
    <col min="11" max="11" width="9.140625" style="58"/>
    <col min="12" max="12" width="12.28515625" style="58" customWidth="1"/>
    <col min="13" max="16384" width="9.140625" style="58"/>
  </cols>
  <sheetData>
    <row r="1" spans="1:12" ht="15.75" customHeight="1" x14ac:dyDescent="0.25">
      <c r="A1" s="437" t="s">
        <v>503</v>
      </c>
      <c r="B1" s="437"/>
      <c r="C1" s="437"/>
      <c r="D1" s="437"/>
      <c r="E1" s="437"/>
      <c r="F1" s="437"/>
      <c r="G1" s="437"/>
      <c r="H1" s="437"/>
    </row>
    <row r="2" spans="1:12" ht="1.5" customHeight="1" x14ac:dyDescent="0.2"/>
    <row r="3" spans="1:12" s="116" customFormat="1" ht="34.5" customHeight="1" x14ac:dyDescent="0.2">
      <c r="A3" s="124" t="s">
        <v>75</v>
      </c>
      <c r="B3" s="16" t="s">
        <v>464</v>
      </c>
      <c r="C3" s="16" t="s">
        <v>465</v>
      </c>
      <c r="D3" s="16" t="s">
        <v>523</v>
      </c>
      <c r="E3" s="124" t="s">
        <v>76</v>
      </c>
      <c r="F3" s="16" t="s">
        <v>464</v>
      </c>
      <c r="G3" s="16" t="s">
        <v>465</v>
      </c>
      <c r="H3" s="16" t="s">
        <v>523</v>
      </c>
    </row>
    <row r="4" spans="1:12" ht="39.75" customHeight="1" x14ac:dyDescent="0.25">
      <c r="A4" s="395" t="s">
        <v>77</v>
      </c>
      <c r="B4" s="119">
        <f>'1.sz.tábla '!B5</f>
        <v>37815938</v>
      </c>
      <c r="C4" s="119">
        <f>'1.sz.tábla '!C5</f>
        <v>39577415</v>
      </c>
      <c r="D4" s="119">
        <f>'1.sz.tábla '!D5</f>
        <v>32119458</v>
      </c>
      <c r="E4" s="120" t="s">
        <v>68</v>
      </c>
      <c r="F4" s="119">
        <f>'4.sz.tábla '!B4</f>
        <v>27667913</v>
      </c>
      <c r="G4" s="119">
        <f>'4.sz.tábla '!C4</f>
        <v>29221113</v>
      </c>
      <c r="H4" s="119">
        <f>'4.sz.tábla '!D4</f>
        <v>20199360</v>
      </c>
    </row>
    <row r="5" spans="1:12" ht="30" x14ac:dyDescent="0.25">
      <c r="A5" s="396" t="s">
        <v>78</v>
      </c>
      <c r="B5" s="119">
        <f>'1.sz.tábla '!B7</f>
        <v>22600000</v>
      </c>
      <c r="C5" s="119">
        <f>'1.sz.tábla '!C7</f>
        <v>22600000</v>
      </c>
      <c r="D5" s="119">
        <f>'1.sz.tábla '!D7</f>
        <v>32710000</v>
      </c>
      <c r="E5" s="120" t="s">
        <v>79</v>
      </c>
      <c r="F5" s="120">
        <f>'4.sz.tábla '!B7</f>
        <v>3649586</v>
      </c>
      <c r="G5" s="120">
        <f>'4.sz.tábla '!C7</f>
        <v>3851502</v>
      </c>
      <c r="H5" s="120">
        <f>'4.sz.tábla '!D7</f>
        <v>2679355</v>
      </c>
    </row>
    <row r="6" spans="1:12" ht="15.75" x14ac:dyDescent="0.25">
      <c r="A6" s="120" t="s">
        <v>80</v>
      </c>
      <c r="B6" s="119">
        <f>'1.sz.tábla '!B8</f>
        <v>33763308</v>
      </c>
      <c r="C6" s="119">
        <f>'1.sz.tábla '!C8</f>
        <v>52087602</v>
      </c>
      <c r="D6" s="119">
        <f>'1.sz.tábla '!D8</f>
        <v>15032640</v>
      </c>
      <c r="E6" s="120" t="s">
        <v>81</v>
      </c>
      <c r="F6" s="119">
        <f>'4.sz.tábla '!B10</f>
        <v>43840000</v>
      </c>
      <c r="G6" s="119">
        <f>'4.sz.tábla '!C10</f>
        <v>46945355</v>
      </c>
      <c r="H6" s="119">
        <f>'4.sz.tábla '!D10</f>
        <v>48090500</v>
      </c>
      <c r="J6" s="121"/>
      <c r="K6" s="66"/>
      <c r="L6" s="66"/>
    </row>
    <row r="7" spans="1:12" ht="42.75" customHeight="1" x14ac:dyDescent="0.25">
      <c r="A7" s="396" t="s">
        <v>82</v>
      </c>
      <c r="B7" s="119">
        <v>0</v>
      </c>
      <c r="C7" s="119">
        <v>0</v>
      </c>
      <c r="D7" s="119">
        <v>0</v>
      </c>
      <c r="E7" s="120" t="s">
        <v>69</v>
      </c>
      <c r="F7" s="119">
        <f>'4.sz.tábla '!B34</f>
        <v>2223000</v>
      </c>
      <c r="G7" s="119">
        <f>'4.sz.tábla '!C34</f>
        <v>2223000</v>
      </c>
      <c r="H7" s="119">
        <f>'4.sz.tábla '!D34</f>
        <v>3251000</v>
      </c>
    </row>
    <row r="8" spans="1:12" ht="15" x14ac:dyDescent="0.25">
      <c r="A8" s="120"/>
      <c r="B8" s="119"/>
      <c r="C8" s="119"/>
      <c r="D8" s="119"/>
      <c r="E8" s="120" t="s">
        <v>67</v>
      </c>
      <c r="F8" s="119">
        <f>F9+F10+F11+F12</f>
        <v>20517381</v>
      </c>
      <c r="G8" s="119">
        <f t="shared" ref="G8:H8" si="0">G9+G10+G11+G12</f>
        <v>22868497</v>
      </c>
      <c r="H8" s="119">
        <f t="shared" si="0"/>
        <v>24784494</v>
      </c>
    </row>
    <row r="9" spans="1:12" ht="15" x14ac:dyDescent="0.25">
      <c r="A9" s="120"/>
      <c r="B9" s="119"/>
      <c r="C9" s="119"/>
      <c r="D9" s="119"/>
      <c r="E9" s="120" t="s">
        <v>196</v>
      </c>
      <c r="F9" s="119"/>
      <c r="G9" s="119"/>
      <c r="H9" s="119"/>
    </row>
    <row r="10" spans="1:12" ht="30" x14ac:dyDescent="0.25">
      <c r="A10" s="396"/>
      <c r="B10" s="119"/>
      <c r="C10" s="119"/>
      <c r="D10" s="119"/>
      <c r="E10" s="120" t="s">
        <v>197</v>
      </c>
      <c r="F10" s="119">
        <f>'5.sz.tábla'!B3</f>
        <v>16767381</v>
      </c>
      <c r="G10" s="119">
        <f>'5.sz.tábla'!C3</f>
        <v>17077275</v>
      </c>
      <c r="H10" s="119">
        <f>'5.sz.tábla'!D3</f>
        <v>18374626</v>
      </c>
    </row>
    <row r="11" spans="1:12" ht="30" x14ac:dyDescent="0.25">
      <c r="A11" s="397"/>
      <c r="B11" s="119"/>
      <c r="C11" s="119"/>
      <c r="D11" s="119"/>
      <c r="E11" s="120" t="s">
        <v>198</v>
      </c>
      <c r="F11" s="120">
        <f>'5.sz.tábla'!B11</f>
        <v>3750000</v>
      </c>
      <c r="G11" s="120">
        <f>'5.sz.tábla'!C11</f>
        <v>5791222</v>
      </c>
      <c r="H11" s="120">
        <f>'5.sz.tábla'!D11</f>
        <v>6409868</v>
      </c>
    </row>
    <row r="12" spans="1:12" ht="35.25" customHeight="1" x14ac:dyDescent="0.25">
      <c r="A12" s="396"/>
      <c r="B12" s="119"/>
      <c r="C12" s="119"/>
      <c r="D12" s="119"/>
      <c r="E12" s="120" t="s">
        <v>254</v>
      </c>
      <c r="F12" s="119">
        <f>'4.sz.tábla '!B40</f>
        <v>0</v>
      </c>
      <c r="G12" s="119">
        <f>'4.sz.tábla '!C40</f>
        <v>0</v>
      </c>
      <c r="H12" s="119">
        <f>'4.sz.tábla '!D40</f>
        <v>0</v>
      </c>
    </row>
    <row r="13" spans="1:12" ht="30.75" customHeight="1" x14ac:dyDescent="0.25">
      <c r="A13" s="120"/>
      <c r="B13" s="119"/>
      <c r="C13" s="119"/>
      <c r="D13" s="119"/>
      <c r="E13" s="120" t="s">
        <v>191</v>
      </c>
      <c r="F13" s="122">
        <f>'1.sz.tábla '!B24</f>
        <v>60796477</v>
      </c>
      <c r="G13" s="122">
        <f>'1.sz.tábla '!C24</f>
        <v>29670978</v>
      </c>
      <c r="H13" s="122">
        <f>'1.sz.tábla '!D24</f>
        <v>26984177</v>
      </c>
    </row>
    <row r="14" spans="1:12" s="59" customFormat="1" ht="36.75" customHeight="1" x14ac:dyDescent="0.2">
      <c r="A14" s="124" t="s">
        <v>83</v>
      </c>
      <c r="B14" s="123">
        <f>SUM(B4:B13)</f>
        <v>94179246</v>
      </c>
      <c r="C14" s="123">
        <f>SUM(C4:C13)</f>
        <v>114265017</v>
      </c>
      <c r="D14" s="123">
        <f>SUM(D4:D13)</f>
        <v>79862098</v>
      </c>
      <c r="E14" s="124" t="s">
        <v>84</v>
      </c>
      <c r="F14" s="123">
        <f>F4+F5+F6+F7+F8+F13</f>
        <v>158694357</v>
      </c>
      <c r="G14" s="123">
        <f t="shared" ref="G14:H14" si="1">G4+G5+G6+G7+G8+G13</f>
        <v>134780445</v>
      </c>
      <c r="H14" s="123">
        <f t="shared" si="1"/>
        <v>125988886</v>
      </c>
    </row>
    <row r="15" spans="1:12" s="59" customFormat="1" ht="14.25" x14ac:dyDescent="0.2">
      <c r="A15" s="124" t="s">
        <v>85</v>
      </c>
      <c r="B15" s="123"/>
      <c r="C15" s="123"/>
      <c r="D15" s="123"/>
      <c r="E15" s="124" t="s">
        <v>86</v>
      </c>
      <c r="F15" s="123">
        <f>F14-B14</f>
        <v>64515111</v>
      </c>
      <c r="G15" s="123">
        <f t="shared" ref="G15:H15" si="2">G14-C14</f>
        <v>20515428</v>
      </c>
      <c r="H15" s="123">
        <f t="shared" si="2"/>
        <v>46126788</v>
      </c>
    </row>
    <row r="16" spans="1:12" s="59" customFormat="1" ht="28.5" x14ac:dyDescent="0.2">
      <c r="A16" s="124" t="s">
        <v>87</v>
      </c>
      <c r="B16" s="123">
        <f>SUM(B17)</f>
        <v>20000000</v>
      </c>
      <c r="C16" s="123">
        <f>SUM(C17)</f>
        <v>26693360</v>
      </c>
      <c r="D16" s="123">
        <f>SUM(D17)</f>
        <v>14000000</v>
      </c>
      <c r="E16" s="124" t="s">
        <v>88</v>
      </c>
      <c r="F16" s="123">
        <f>F17+F18+F19+F20</f>
        <v>1158638</v>
      </c>
      <c r="G16" s="123">
        <f t="shared" ref="G16:H16" si="3">G17+G18+G19+G20</f>
        <v>445258638</v>
      </c>
      <c r="H16" s="123">
        <f t="shared" si="3"/>
        <v>1159174</v>
      </c>
    </row>
    <row r="17" spans="1:8" ht="30" x14ac:dyDescent="0.25">
      <c r="A17" s="120" t="s">
        <v>89</v>
      </c>
      <c r="B17" s="119">
        <f>'2.sz.tábla'!B67</f>
        <v>20000000</v>
      </c>
      <c r="C17" s="119">
        <f>'2.sz.tábla'!C67</f>
        <v>26693360</v>
      </c>
      <c r="D17" s="119">
        <f>'2.sz.tábla'!D67</f>
        <v>14000000</v>
      </c>
      <c r="E17" s="120" t="s">
        <v>201</v>
      </c>
      <c r="F17" s="119">
        <f>'1.sz.tábla '!B30</f>
        <v>1158638</v>
      </c>
      <c r="G17" s="119">
        <f>'1.sz.tábla '!C30</f>
        <v>1158638</v>
      </c>
      <c r="H17" s="119">
        <f>'1.sz.tábla '!D30</f>
        <v>1159174</v>
      </c>
    </row>
    <row r="18" spans="1:8" s="59" customFormat="1" ht="29.25" x14ac:dyDescent="0.25">
      <c r="A18" s="124" t="s">
        <v>90</v>
      </c>
      <c r="B18" s="124">
        <f t="shared" ref="B18:D18" si="4">SUM(B19:B21)</f>
        <v>0</v>
      </c>
      <c r="C18" s="124">
        <f t="shared" si="4"/>
        <v>513826026</v>
      </c>
      <c r="D18" s="124">
        <f t="shared" si="4"/>
        <v>90000000</v>
      </c>
      <c r="E18" s="120" t="s">
        <v>202</v>
      </c>
      <c r="F18" s="123"/>
      <c r="G18" s="123"/>
      <c r="H18" s="123"/>
    </row>
    <row r="19" spans="1:8" ht="15" x14ac:dyDescent="0.25">
      <c r="A19" s="120" t="s">
        <v>246</v>
      </c>
      <c r="B19" s="119">
        <f>'2.sz.tábla'!B70</f>
        <v>0</v>
      </c>
      <c r="C19" s="119">
        <f>'2.sz.tábla'!C70</f>
        <v>413826026</v>
      </c>
      <c r="D19" s="119">
        <f>'2.sz.tábla'!D70</f>
        <v>0</v>
      </c>
      <c r="E19" s="120" t="s">
        <v>204</v>
      </c>
      <c r="F19" s="119"/>
      <c r="G19" s="119">
        <f>'1.sz.tábla '!C28</f>
        <v>0</v>
      </c>
      <c r="H19" s="119">
        <f>'1.sz.tábla '!D28</f>
        <v>0</v>
      </c>
    </row>
    <row r="20" spans="1:8" ht="15" x14ac:dyDescent="0.25">
      <c r="A20" s="120" t="s">
        <v>442</v>
      </c>
      <c r="B20" s="119"/>
      <c r="C20" s="119">
        <f>'2.sz.tábla'!C72</f>
        <v>100000000</v>
      </c>
      <c r="D20" s="119">
        <f>'2.sz.tábla'!D72</f>
        <v>90000000</v>
      </c>
      <c r="E20" s="120" t="s">
        <v>245</v>
      </c>
      <c r="F20" s="120">
        <f>'1.sz.tábla '!B29</f>
        <v>0</v>
      </c>
      <c r="G20" s="120">
        <f>'1.sz.tábla '!C29</f>
        <v>444100000</v>
      </c>
      <c r="H20" s="120">
        <f>'1.sz.tábla '!D29</f>
        <v>0</v>
      </c>
    </row>
    <row r="21" spans="1:8" ht="30" x14ac:dyDescent="0.25">
      <c r="A21" s="120" t="s">
        <v>203</v>
      </c>
      <c r="B21" s="119">
        <f>'2.sz.tábla'!B71</f>
        <v>0</v>
      </c>
      <c r="C21" s="119">
        <f>'2.sz.tábla'!C71</f>
        <v>0</v>
      </c>
      <c r="D21" s="119">
        <f>'2.sz.tábla'!D71</f>
        <v>0</v>
      </c>
      <c r="E21" s="120"/>
      <c r="F21" s="120"/>
      <c r="G21" s="120"/>
      <c r="H21" s="120"/>
    </row>
    <row r="22" spans="1:8" ht="14.25" x14ac:dyDescent="0.2">
      <c r="A22" s="124" t="s">
        <v>91</v>
      </c>
      <c r="B22" s="123">
        <f>B14+B16+B18</f>
        <v>114179246</v>
      </c>
      <c r="C22" s="123">
        <f>C14+C16+C18</f>
        <v>654784403</v>
      </c>
      <c r="D22" s="123">
        <f>D14+D16+D18</f>
        <v>183862098</v>
      </c>
      <c r="E22" s="124" t="s">
        <v>92</v>
      </c>
      <c r="F22" s="123">
        <f>F14+F16</f>
        <v>159852995</v>
      </c>
      <c r="G22" s="123">
        <f>G16+G14</f>
        <v>580039083</v>
      </c>
      <c r="H22" s="123">
        <f>H16+H14</f>
        <v>127148060</v>
      </c>
    </row>
    <row r="24" spans="1:8" ht="15.75" customHeight="1" x14ac:dyDescent="0.25">
      <c r="A24" s="437" t="s">
        <v>504</v>
      </c>
      <c r="B24" s="437"/>
      <c r="C24" s="437"/>
      <c r="D24" s="437"/>
      <c r="E24" s="437"/>
      <c r="F24" s="437"/>
      <c r="G24" s="437"/>
      <c r="H24" s="437"/>
    </row>
    <row r="25" spans="1:8" ht="13.5" thickBot="1" x14ac:dyDescent="0.25"/>
    <row r="26" spans="1:8" s="116" customFormat="1" ht="31.5" x14ac:dyDescent="0.2">
      <c r="A26" s="117" t="s">
        <v>93</v>
      </c>
      <c r="B26" s="132" t="str">
        <f>B3</f>
        <v>2023. évi eredeti ei.</v>
      </c>
      <c r="C26" s="132" t="str">
        <f t="shared" ref="C26" si="5">C3</f>
        <v>2023. évi várható</v>
      </c>
      <c r="D26" s="16" t="s">
        <v>523</v>
      </c>
      <c r="E26" s="118" t="s">
        <v>94</v>
      </c>
      <c r="F26" s="132" t="str">
        <f>B26</f>
        <v>2023. évi eredeti ei.</v>
      </c>
      <c r="G26" s="132" t="str">
        <f t="shared" ref="G26" si="6">C26</f>
        <v>2023. évi várható</v>
      </c>
      <c r="H26" s="16" t="s">
        <v>523</v>
      </c>
    </row>
    <row r="27" spans="1:8" ht="30" x14ac:dyDescent="0.25">
      <c r="A27" s="396" t="s">
        <v>95</v>
      </c>
      <c r="B27" s="119">
        <f>'2.sz.tábla'!B24</f>
        <v>0</v>
      </c>
      <c r="C27" s="119">
        <f>'2.sz.tábla'!C24</f>
        <v>17935157</v>
      </c>
      <c r="D27" s="119">
        <f>'2.sz.tábla'!D24</f>
        <v>3526740</v>
      </c>
      <c r="E27" s="120" t="s">
        <v>96</v>
      </c>
      <c r="F27" s="119">
        <f>'1.sz.tábla '!B21</f>
        <v>48140747</v>
      </c>
      <c r="G27" s="119">
        <f>'1.sz.tábla '!C21</f>
        <v>83235360</v>
      </c>
      <c r="H27" s="119">
        <f>'1.sz.tábla '!D21</f>
        <v>56750035</v>
      </c>
    </row>
    <row r="28" spans="1:8" ht="15" x14ac:dyDescent="0.25">
      <c r="A28" s="120" t="s">
        <v>97</v>
      </c>
      <c r="B28" s="119">
        <f>'2.sz.tábla'!B52</f>
        <v>0</v>
      </c>
      <c r="C28" s="119">
        <f>'2.sz.tábla'!C52</f>
        <v>3427165</v>
      </c>
      <c r="D28" s="119">
        <f>'2.sz.tábla'!D52</f>
        <v>0</v>
      </c>
      <c r="E28" s="120" t="s">
        <v>98</v>
      </c>
      <c r="F28" s="120"/>
      <c r="G28" s="120"/>
      <c r="H28" s="120"/>
    </row>
    <row r="29" spans="1:8" ht="30" x14ac:dyDescent="0.25">
      <c r="A29" s="120" t="s">
        <v>99</v>
      </c>
      <c r="B29" s="119">
        <f>'2.sz.tábla'!B61</f>
        <v>0</v>
      </c>
      <c r="C29" s="119">
        <f>'2.sz.tábla'!C61</f>
        <v>0</v>
      </c>
      <c r="D29" s="119">
        <f>'2.sz.tábla'!D61</f>
        <v>0</v>
      </c>
      <c r="E29" s="120" t="s">
        <v>100</v>
      </c>
      <c r="F29" s="119">
        <f>'1.sz.tábla '!B22</f>
        <v>0</v>
      </c>
      <c r="G29" s="119">
        <f>'1.sz.tábla '!C22</f>
        <v>0</v>
      </c>
      <c r="H29" s="119">
        <f>'1.sz.tábla '!D22</f>
        <v>0</v>
      </c>
    </row>
    <row r="30" spans="1:8" ht="15" x14ac:dyDescent="0.25">
      <c r="A30" s="120"/>
      <c r="B30" s="119"/>
      <c r="C30" s="119"/>
      <c r="D30" s="119"/>
      <c r="E30" s="120" t="s">
        <v>101</v>
      </c>
      <c r="F30" s="119">
        <f>'1.sz.tábla '!B23</f>
        <v>6185504</v>
      </c>
      <c r="G30" s="119">
        <f>'1.sz.tábla '!C23</f>
        <v>9185504</v>
      </c>
      <c r="H30" s="119">
        <f>'1.sz.tábla '!D23</f>
        <v>3490743</v>
      </c>
    </row>
    <row r="31" spans="1:8" ht="30" x14ac:dyDescent="0.25">
      <c r="A31" s="120"/>
      <c r="B31" s="120"/>
      <c r="C31" s="120"/>
      <c r="D31" s="120"/>
      <c r="E31" s="120" t="s">
        <v>102</v>
      </c>
      <c r="F31" s="120"/>
      <c r="G31" s="120"/>
      <c r="H31" s="120"/>
    </row>
    <row r="32" spans="1:8" ht="27" customHeight="1" x14ac:dyDescent="0.25">
      <c r="A32" s="120"/>
      <c r="B32" s="120"/>
      <c r="C32" s="120"/>
      <c r="D32" s="120"/>
      <c r="E32" s="125" t="s">
        <v>103</v>
      </c>
      <c r="F32" s="126"/>
      <c r="G32" s="120"/>
      <c r="H32" s="120"/>
    </row>
    <row r="33" spans="1:8" ht="45" x14ac:dyDescent="0.25">
      <c r="A33" s="120"/>
      <c r="B33" s="119"/>
      <c r="C33" s="119"/>
      <c r="D33" s="119"/>
      <c r="E33" s="120" t="s">
        <v>205</v>
      </c>
      <c r="F33" s="119"/>
      <c r="G33" s="119"/>
      <c r="H33" s="119"/>
    </row>
    <row r="34" spans="1:8" ht="45" x14ac:dyDescent="0.25">
      <c r="A34" s="120"/>
      <c r="B34" s="119"/>
      <c r="C34" s="119"/>
      <c r="D34" s="119"/>
      <c r="E34" s="120" t="s">
        <v>104</v>
      </c>
      <c r="F34" s="119"/>
      <c r="G34" s="119"/>
      <c r="H34" s="119"/>
    </row>
    <row r="35" spans="1:8" s="59" customFormat="1" ht="28.5" x14ac:dyDescent="0.2">
      <c r="A35" s="124" t="s">
        <v>105</v>
      </c>
      <c r="B35" s="123">
        <f>SUM(B27:B33)</f>
        <v>0</v>
      </c>
      <c r="C35" s="123">
        <f>SUM(C27:C33)</f>
        <v>21362322</v>
      </c>
      <c r="D35" s="123">
        <f>SUM(D27:D33)</f>
        <v>3526740</v>
      </c>
      <c r="E35" s="124" t="s">
        <v>106</v>
      </c>
      <c r="F35" s="123">
        <f>SUM(F27:F30)</f>
        <v>54326251</v>
      </c>
      <c r="G35" s="123">
        <f t="shared" ref="G35:H35" si="7">SUM(G27:G30)</f>
        <v>92420864</v>
      </c>
      <c r="H35" s="123">
        <f t="shared" si="7"/>
        <v>60240778</v>
      </c>
    </row>
    <row r="36" spans="1:8" s="59" customFormat="1" ht="14.25" x14ac:dyDescent="0.2">
      <c r="A36" s="124" t="s">
        <v>107</v>
      </c>
      <c r="B36" s="123"/>
      <c r="C36" s="123"/>
      <c r="D36" s="123"/>
      <c r="E36" s="124" t="s">
        <v>108</v>
      </c>
      <c r="F36" s="123"/>
      <c r="G36" s="123"/>
      <c r="H36" s="123"/>
    </row>
    <row r="37" spans="1:8" s="59" customFormat="1" ht="28.5" x14ac:dyDescent="0.2">
      <c r="A37" s="124" t="s">
        <v>109</v>
      </c>
      <c r="B37" s="123">
        <f>SUM(B38)</f>
        <v>0</v>
      </c>
      <c r="C37" s="123">
        <f t="shared" ref="C37:D37" si="8">SUM(C38)</f>
        <v>0</v>
      </c>
      <c r="D37" s="123">
        <f t="shared" si="8"/>
        <v>0</v>
      </c>
      <c r="E37" s="124" t="s">
        <v>110</v>
      </c>
      <c r="F37" s="123">
        <f>SUM(F38:F40)</f>
        <v>0</v>
      </c>
      <c r="G37" s="123">
        <v>0</v>
      </c>
      <c r="H37" s="123">
        <v>0</v>
      </c>
    </row>
    <row r="38" spans="1:8" ht="15" x14ac:dyDescent="0.25">
      <c r="A38" s="120" t="s">
        <v>111</v>
      </c>
      <c r="B38" s="119">
        <f>'2.sz.tábla'!B68</f>
        <v>0</v>
      </c>
      <c r="C38" s="119">
        <f>'2.sz.tábla'!C68</f>
        <v>0</v>
      </c>
      <c r="D38" s="119">
        <f>'2.sz.tábla'!D68</f>
        <v>0</v>
      </c>
      <c r="E38" s="120" t="s">
        <v>112</v>
      </c>
      <c r="F38" s="119">
        <v>0</v>
      </c>
      <c r="G38" s="119">
        <v>0</v>
      </c>
      <c r="H38" s="119">
        <v>0</v>
      </c>
    </row>
    <row r="39" spans="1:8" ht="29.25" x14ac:dyDescent="0.25">
      <c r="A39" s="124" t="s">
        <v>113</v>
      </c>
      <c r="B39" s="123">
        <f>SUM(B40:B41)</f>
        <v>0</v>
      </c>
      <c r="C39" s="123">
        <f>SUM(C40:C41)</f>
        <v>0</v>
      </c>
      <c r="D39" s="123">
        <f>SUM(D40:D41)</f>
        <v>0</v>
      </c>
      <c r="E39" s="120" t="s">
        <v>114</v>
      </c>
      <c r="F39" s="119"/>
      <c r="G39" s="119"/>
      <c r="H39" s="119"/>
    </row>
    <row r="40" spans="1:8" ht="30" x14ac:dyDescent="0.25">
      <c r="A40" s="120" t="s">
        <v>115</v>
      </c>
      <c r="B40" s="119"/>
      <c r="C40" s="119"/>
      <c r="D40" s="119"/>
      <c r="E40" s="120" t="s">
        <v>200</v>
      </c>
      <c r="F40" s="119"/>
      <c r="G40" s="119"/>
      <c r="H40" s="119"/>
    </row>
    <row r="41" spans="1:8" ht="15" x14ac:dyDescent="0.25">
      <c r="A41" s="120" t="s">
        <v>116</v>
      </c>
      <c r="B41" s="119"/>
      <c r="C41" s="119"/>
      <c r="D41" s="119"/>
      <c r="E41" s="120"/>
      <c r="F41" s="119"/>
      <c r="G41" s="119"/>
      <c r="H41" s="119"/>
    </row>
    <row r="42" spans="1:8" s="59" customFormat="1" ht="14.25" x14ac:dyDescent="0.2">
      <c r="A42" s="124" t="s">
        <v>117</v>
      </c>
      <c r="B42" s="123">
        <f>B35+B37+B39</f>
        <v>0</v>
      </c>
      <c r="C42" s="123">
        <f>C35+C37+C39</f>
        <v>21362322</v>
      </c>
      <c r="D42" s="123">
        <f>D35+D37+D39</f>
        <v>3526740</v>
      </c>
      <c r="E42" s="124" t="s">
        <v>118</v>
      </c>
      <c r="F42" s="123">
        <f>F35+F37</f>
        <v>54326251</v>
      </c>
      <c r="G42" s="123">
        <f t="shared" ref="G42:H42" si="9">G35+G37</f>
        <v>92420864</v>
      </c>
      <c r="H42" s="123">
        <f t="shared" si="9"/>
        <v>60240778</v>
      </c>
    </row>
    <row r="43" spans="1:8" x14ac:dyDescent="0.2">
      <c r="A43" s="127"/>
      <c r="B43" s="128"/>
      <c r="C43" s="128"/>
      <c r="D43" s="128"/>
      <c r="E43" s="127"/>
      <c r="F43" s="128"/>
      <c r="G43" s="128"/>
      <c r="H43" s="128"/>
    </row>
    <row r="44" spans="1:8" x14ac:dyDescent="0.2">
      <c r="A44" s="127"/>
      <c r="B44" s="128"/>
      <c r="C44" s="128"/>
      <c r="D44" s="128"/>
      <c r="E44" s="127"/>
      <c r="F44" s="128"/>
      <c r="G44" s="128"/>
      <c r="H44" s="128"/>
    </row>
    <row r="45" spans="1:8" ht="15.75" customHeight="1" x14ac:dyDescent="0.25">
      <c r="A45" s="437"/>
      <c r="B45" s="437"/>
      <c r="C45" s="437"/>
      <c r="D45" s="437"/>
      <c r="E45" s="437"/>
      <c r="F45" s="437"/>
      <c r="G45" s="437"/>
      <c r="H45" s="437"/>
    </row>
    <row r="46" spans="1:8" ht="15.75" x14ac:dyDescent="0.25">
      <c r="A46" s="438" t="s">
        <v>505</v>
      </c>
      <c r="B46" s="438"/>
      <c r="C46" s="438"/>
      <c r="D46" s="438"/>
      <c r="E46" s="438"/>
      <c r="F46" s="438"/>
      <c r="G46" s="438"/>
      <c r="H46" s="438"/>
    </row>
    <row r="47" spans="1:8" s="116" customFormat="1" ht="31.5" x14ac:dyDescent="0.2">
      <c r="A47" s="124" t="s">
        <v>119</v>
      </c>
      <c r="B47" s="394" t="str">
        <f>B3</f>
        <v>2023. évi eredeti ei.</v>
      </c>
      <c r="C47" s="394" t="str">
        <f>C3</f>
        <v>2023. évi várható</v>
      </c>
      <c r="D47" s="16" t="s">
        <v>523</v>
      </c>
      <c r="E47" s="124" t="s">
        <v>120</v>
      </c>
      <c r="F47" s="394" t="str">
        <f>B47</f>
        <v>2023. évi eredeti ei.</v>
      </c>
      <c r="G47" s="394" t="str">
        <f t="shared" ref="G47" si="10">C47</f>
        <v>2023. évi várható</v>
      </c>
      <c r="H47" s="16" t="s">
        <v>523</v>
      </c>
    </row>
    <row r="48" spans="1:8" ht="15" x14ac:dyDescent="0.25">
      <c r="A48" s="120" t="s">
        <v>121</v>
      </c>
      <c r="B48" s="119">
        <f>B14</f>
        <v>94179246</v>
      </c>
      <c r="C48" s="119">
        <f>C14</f>
        <v>114265017</v>
      </c>
      <c r="D48" s="119">
        <f>D14</f>
        <v>79862098</v>
      </c>
      <c r="E48" s="120" t="s">
        <v>122</v>
      </c>
      <c r="F48" s="119">
        <f>F14</f>
        <v>158694357</v>
      </c>
      <c r="G48" s="119">
        <f t="shared" ref="G48:H48" si="11">G14</f>
        <v>134780445</v>
      </c>
      <c r="H48" s="119">
        <f t="shared" si="11"/>
        <v>125988886</v>
      </c>
    </row>
    <row r="49" spans="1:8" ht="15" x14ac:dyDescent="0.25">
      <c r="A49" s="120" t="s">
        <v>123</v>
      </c>
      <c r="B49" s="119">
        <f>B35</f>
        <v>0</v>
      </c>
      <c r="C49" s="119">
        <f>C35</f>
        <v>21362322</v>
      </c>
      <c r="D49" s="119">
        <f>D35</f>
        <v>3526740</v>
      </c>
      <c r="E49" s="120" t="s">
        <v>124</v>
      </c>
      <c r="F49" s="119">
        <f>F35</f>
        <v>54326251</v>
      </c>
      <c r="G49" s="119">
        <f t="shared" ref="G49:H49" si="12">G35</f>
        <v>92420864</v>
      </c>
      <c r="H49" s="119">
        <f t="shared" si="12"/>
        <v>60240778</v>
      </c>
    </row>
    <row r="50" spans="1:8" s="59" customFormat="1" ht="28.5" x14ac:dyDescent="0.2">
      <c r="A50" s="124" t="s">
        <v>9</v>
      </c>
      <c r="B50" s="123">
        <f>SUM(B48:B49)</f>
        <v>94179246</v>
      </c>
      <c r="C50" s="123">
        <f t="shared" ref="C50:D50" si="13">SUM(C48:C49)</f>
        <v>135627339</v>
      </c>
      <c r="D50" s="123">
        <f t="shared" si="13"/>
        <v>83388838</v>
      </c>
      <c r="E50" s="124" t="s">
        <v>18</v>
      </c>
      <c r="F50" s="123">
        <f>SUM(F48:F49)</f>
        <v>213020608</v>
      </c>
      <c r="G50" s="123">
        <f t="shared" ref="G50:H50" si="14">SUM(G48:G49)</f>
        <v>227201309</v>
      </c>
      <c r="H50" s="123">
        <f t="shared" si="14"/>
        <v>186229664</v>
      </c>
    </row>
    <row r="51" spans="1:8" s="59" customFormat="1" ht="14.25" x14ac:dyDescent="0.2">
      <c r="A51" s="124" t="s">
        <v>125</v>
      </c>
      <c r="B51" s="123"/>
      <c r="C51" s="123"/>
      <c r="D51" s="123"/>
      <c r="E51" s="124" t="s">
        <v>126</v>
      </c>
      <c r="F51" s="123">
        <f>F50-B50</f>
        <v>118841362</v>
      </c>
      <c r="G51" s="123">
        <f t="shared" ref="G51:H51" si="15">G50-C50</f>
        <v>91573970</v>
      </c>
      <c r="H51" s="123">
        <f t="shared" si="15"/>
        <v>102840826</v>
      </c>
    </row>
    <row r="52" spans="1:8" s="59" customFormat="1" ht="28.5" x14ac:dyDescent="0.2">
      <c r="A52" s="124" t="s">
        <v>127</v>
      </c>
      <c r="B52" s="123">
        <f>SUM(B53:B54)</f>
        <v>20000000</v>
      </c>
      <c r="C52" s="123">
        <f t="shared" ref="C52:D52" si="16">SUM(C53:C54)</f>
        <v>26693360</v>
      </c>
      <c r="D52" s="123">
        <f t="shared" si="16"/>
        <v>14000000</v>
      </c>
      <c r="E52" s="124" t="s">
        <v>128</v>
      </c>
      <c r="F52" s="123">
        <f>SUM(F53:F54)</f>
        <v>1158638</v>
      </c>
      <c r="G52" s="123">
        <f t="shared" ref="G52:H52" si="17">SUM(G53:G54)</f>
        <v>445258638</v>
      </c>
      <c r="H52" s="123">
        <f t="shared" si="17"/>
        <v>1159174</v>
      </c>
    </row>
    <row r="53" spans="1:8" ht="30" x14ac:dyDescent="0.25">
      <c r="A53" s="120" t="s">
        <v>87</v>
      </c>
      <c r="B53" s="119">
        <f>B16</f>
        <v>20000000</v>
      </c>
      <c r="C53" s="119">
        <f>C16</f>
        <v>26693360</v>
      </c>
      <c r="D53" s="119">
        <f>D16</f>
        <v>14000000</v>
      </c>
      <c r="E53" s="120" t="s">
        <v>129</v>
      </c>
      <c r="F53" s="119">
        <f>F16</f>
        <v>1158638</v>
      </c>
      <c r="G53" s="119">
        <f t="shared" ref="G53:H53" si="18">G16</f>
        <v>445258638</v>
      </c>
      <c r="H53" s="119">
        <f t="shared" si="18"/>
        <v>1159174</v>
      </c>
    </row>
    <row r="54" spans="1:8" ht="30" x14ac:dyDescent="0.25">
      <c r="A54" s="120" t="s">
        <v>109</v>
      </c>
      <c r="B54" s="119">
        <f>B37</f>
        <v>0</v>
      </c>
      <c r="C54" s="119">
        <f>C37</f>
        <v>0</v>
      </c>
      <c r="D54" s="119">
        <f>D37</f>
        <v>0</v>
      </c>
      <c r="E54" s="120" t="s">
        <v>130</v>
      </c>
      <c r="F54" s="119">
        <f>F37</f>
        <v>0</v>
      </c>
      <c r="G54" s="119">
        <v>0</v>
      </c>
      <c r="H54" s="119">
        <v>0</v>
      </c>
    </row>
    <row r="55" spans="1:8" s="59" customFormat="1" ht="28.5" x14ac:dyDescent="0.2">
      <c r="A55" s="124" t="s">
        <v>131</v>
      </c>
      <c r="B55" s="123">
        <f>SUM(B56:B57)</f>
        <v>0</v>
      </c>
      <c r="C55" s="123">
        <f>SUM(C56:C57)</f>
        <v>513826026</v>
      </c>
      <c r="D55" s="123">
        <f>SUM(D56:D57)</f>
        <v>90000000</v>
      </c>
      <c r="E55" s="124"/>
      <c r="F55" s="124"/>
      <c r="G55" s="124"/>
      <c r="H55" s="124"/>
    </row>
    <row r="56" spans="1:8" ht="30" x14ac:dyDescent="0.25">
      <c r="A56" s="120" t="s">
        <v>90</v>
      </c>
      <c r="B56" s="119">
        <f>B18</f>
        <v>0</v>
      </c>
      <c r="C56" s="119">
        <f t="shared" ref="C56:D56" si="19">C18</f>
        <v>513826026</v>
      </c>
      <c r="D56" s="119">
        <f t="shared" si="19"/>
        <v>90000000</v>
      </c>
      <c r="E56" s="120"/>
      <c r="F56" s="119"/>
      <c r="G56" s="119"/>
      <c r="H56" s="119"/>
    </row>
    <row r="57" spans="1:8" ht="30" x14ac:dyDescent="0.25">
      <c r="A57" s="120" t="s">
        <v>113</v>
      </c>
      <c r="B57" s="119">
        <f>B39</f>
        <v>0</v>
      </c>
      <c r="C57" s="119">
        <f>C39</f>
        <v>0</v>
      </c>
      <c r="D57" s="119">
        <f>D39</f>
        <v>0</v>
      </c>
      <c r="E57" s="124"/>
      <c r="F57" s="123"/>
      <c r="G57" s="123"/>
      <c r="H57" s="123"/>
    </row>
    <row r="58" spans="1:8" s="59" customFormat="1" ht="14.25" x14ac:dyDescent="0.2">
      <c r="A58" s="124" t="s">
        <v>59</v>
      </c>
      <c r="B58" s="123">
        <f>B50+B52+B55</f>
        <v>114179246</v>
      </c>
      <c r="C58" s="123">
        <f>C50+C52+C55</f>
        <v>676146725</v>
      </c>
      <c r="D58" s="123">
        <f>D50+D52+D55</f>
        <v>187388838</v>
      </c>
      <c r="E58" s="124" t="s">
        <v>132</v>
      </c>
      <c r="F58" s="123">
        <f>F50+F52</f>
        <v>214179246</v>
      </c>
      <c r="G58" s="123">
        <f t="shared" ref="G58:H58" si="20">G50+G52</f>
        <v>672459947</v>
      </c>
      <c r="H58" s="123">
        <f t="shared" si="20"/>
        <v>187388838</v>
      </c>
    </row>
    <row r="59" spans="1:8" x14ac:dyDescent="0.2">
      <c r="A59" s="116" t="s">
        <v>133</v>
      </c>
    </row>
  </sheetData>
  <sheetProtection selectLockedCells="1" selectUnlockedCells="1"/>
  <mergeCells count="4">
    <mergeCell ref="A1:H1"/>
    <mergeCell ref="A24:H24"/>
    <mergeCell ref="A45:H45"/>
    <mergeCell ref="A46:H46"/>
  </mergeCells>
  <phoneticPr fontId="23" type="noConversion"/>
  <pageMargins left="0.94488188976377963" right="0.35433070866141736" top="0.86614173228346458" bottom="0.59055118110236227" header="0.31496062992125984" footer="0.51181102362204722"/>
  <pageSetup paperSize="9" scale="80" firstPageNumber="0" fitToHeight="0" orientation="landscape" r:id="rId1"/>
  <headerFooter alignWithMargins="0">
    <oddHeader>&amp;L&amp;"Times New Roman,Normál"&amp;12Dörgicse Község Önkormányzata&amp;C&amp;"Times New Roman,Normál"&amp;12 7. melléklet
az önkormányzat 2024. évi költségvetéséről szóló 1/2024. (II. 16.) önkormányzati rendelethez</oddHeader>
  </headerFooter>
  <rowBreaks count="3" manualBreakCount="3">
    <brk id="22" max="7" man="1"/>
    <brk id="42" max="7" man="1"/>
    <brk id="5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2:K96"/>
  <sheetViews>
    <sheetView view="pageLayout" topLeftCell="A67" zoomScaleNormal="100" zoomScaleSheetLayoutView="89" workbookViewId="0">
      <selection activeCell="H65" sqref="H65"/>
    </sheetView>
  </sheetViews>
  <sheetFormatPr defaultColWidth="9.140625" defaultRowHeight="15.75" x14ac:dyDescent="0.25"/>
  <cols>
    <col min="1" max="1" width="35.42578125" style="129" customWidth="1"/>
    <col min="2" max="4" width="17.140625" style="130" customWidth="1"/>
    <col min="5" max="5" width="35.42578125" style="130" customWidth="1"/>
    <col min="6" max="8" width="17.140625" style="130" customWidth="1"/>
    <col min="9" max="10" width="9.140625" style="130"/>
    <col min="11" max="11" width="10.140625" style="130" bestFit="1" customWidth="1"/>
    <col min="12" max="16384" width="9.140625" style="130"/>
  </cols>
  <sheetData>
    <row r="2" spans="1:8" x14ac:dyDescent="0.25">
      <c r="E2" s="131"/>
    </row>
    <row r="3" spans="1:8" ht="15.75" customHeight="1" x14ac:dyDescent="0.25">
      <c r="A3" s="439" t="s">
        <v>506</v>
      </c>
      <c r="B3" s="439"/>
      <c r="C3" s="439"/>
      <c r="D3" s="439"/>
      <c r="E3" s="439"/>
      <c r="F3" s="439"/>
      <c r="G3" s="439"/>
      <c r="H3" s="439"/>
    </row>
    <row r="5" spans="1:8" s="129" customFormat="1" ht="31.5" x14ac:dyDescent="0.25">
      <c r="A5" s="134" t="s">
        <v>75</v>
      </c>
      <c r="B5" s="16" t="s">
        <v>464</v>
      </c>
      <c r="C5" s="16" t="s">
        <v>465</v>
      </c>
      <c r="D5" s="16" t="s">
        <v>523</v>
      </c>
      <c r="E5" s="134" t="s">
        <v>76</v>
      </c>
      <c r="F5" s="16" t="s">
        <v>464</v>
      </c>
      <c r="G5" s="16" t="s">
        <v>465</v>
      </c>
      <c r="H5" s="16" t="s">
        <v>523</v>
      </c>
    </row>
    <row r="6" spans="1:8" s="129" customFormat="1" x14ac:dyDescent="0.25">
      <c r="A6" s="134" t="s">
        <v>134</v>
      </c>
      <c r="B6" s="133"/>
      <c r="C6" s="133"/>
      <c r="D6" s="133"/>
      <c r="E6" s="134" t="s">
        <v>13</v>
      </c>
      <c r="F6" s="135"/>
      <c r="G6" s="135"/>
      <c r="H6" s="135"/>
    </row>
    <row r="7" spans="1:8" ht="31.5" x14ac:dyDescent="0.25">
      <c r="A7" s="398" t="s">
        <v>135</v>
      </c>
      <c r="B7" s="136">
        <f>'7.sz.tábla '!B4</f>
        <v>37815938</v>
      </c>
      <c r="C7" s="136">
        <f>'7.sz.tábla '!C4</f>
        <v>39577415</v>
      </c>
      <c r="D7" s="136">
        <f>'7.sz.tábla '!D4</f>
        <v>32119458</v>
      </c>
      <c r="E7" s="137" t="s">
        <v>68</v>
      </c>
      <c r="F7" s="136">
        <f>'7.sz.tábla '!F4</f>
        <v>27667913</v>
      </c>
      <c r="G7" s="136">
        <f>'7.sz.tábla '!G4</f>
        <v>29221113</v>
      </c>
      <c r="H7" s="136">
        <f>'7.sz.tábla '!H4</f>
        <v>20199360</v>
      </c>
    </row>
    <row r="8" spans="1:8" ht="17.25" customHeight="1" x14ac:dyDescent="0.25">
      <c r="A8" s="137" t="s">
        <v>78</v>
      </c>
      <c r="B8" s="138">
        <f>'7.sz.tábla '!B5</f>
        <v>22600000</v>
      </c>
      <c r="C8" s="138">
        <f>'7.sz.tábla '!C5</f>
        <v>22600000</v>
      </c>
      <c r="D8" s="138">
        <f>'7.sz.tábla '!D5</f>
        <v>32710000</v>
      </c>
      <c r="E8" s="137" t="s">
        <v>65</v>
      </c>
      <c r="F8" s="136">
        <f>'7.sz.tábla '!F5</f>
        <v>3649586</v>
      </c>
      <c r="G8" s="136">
        <f>'7.sz.tábla '!G5</f>
        <v>3851502</v>
      </c>
      <c r="H8" s="136">
        <f>'7.sz.tábla '!H5</f>
        <v>2679355</v>
      </c>
    </row>
    <row r="9" spans="1:8" x14ac:dyDescent="0.25">
      <c r="A9" s="137" t="s">
        <v>80</v>
      </c>
      <c r="B9" s="136">
        <f>'7.sz.tábla '!B6</f>
        <v>33763308</v>
      </c>
      <c r="C9" s="136">
        <f>'7.sz.tábla '!C6</f>
        <v>52087602</v>
      </c>
      <c r="D9" s="136">
        <f>'7.sz.tábla '!D6</f>
        <v>15032640</v>
      </c>
      <c r="E9" s="137" t="s">
        <v>66</v>
      </c>
      <c r="F9" s="136">
        <f>'7.sz.tábla '!F6</f>
        <v>43840000</v>
      </c>
      <c r="G9" s="136">
        <f>'7.sz.tábla '!G6</f>
        <v>46945355</v>
      </c>
      <c r="H9" s="136">
        <f>'7.sz.tábla '!H6</f>
        <v>48090500</v>
      </c>
    </row>
    <row r="10" spans="1:8" ht="31.5" x14ac:dyDescent="0.25">
      <c r="A10" s="399" t="s">
        <v>82</v>
      </c>
      <c r="B10" s="136">
        <f>'7.sz.tábla '!B7</f>
        <v>0</v>
      </c>
      <c r="C10" s="136">
        <f>'7.sz.tábla '!C7</f>
        <v>0</v>
      </c>
      <c r="D10" s="136">
        <f>'7.sz.tábla '!D7</f>
        <v>0</v>
      </c>
      <c r="E10" s="137" t="s">
        <v>69</v>
      </c>
      <c r="F10" s="136">
        <f>'7.sz.tábla '!F7</f>
        <v>2223000</v>
      </c>
      <c r="G10" s="136">
        <f>'7.sz.tábla '!G7</f>
        <v>2223000</v>
      </c>
      <c r="H10" s="136">
        <f>'7.sz.tábla '!H7</f>
        <v>3251000</v>
      </c>
    </row>
    <row r="11" spans="1:8" x14ac:dyDescent="0.25">
      <c r="A11" s="137"/>
      <c r="B11" s="136"/>
      <c r="C11" s="136"/>
      <c r="D11" s="136"/>
      <c r="E11" s="137" t="s">
        <v>67</v>
      </c>
      <c r="F11" s="136">
        <f>F12+F13+F14+F15</f>
        <v>16767381</v>
      </c>
      <c r="G11" s="136">
        <f t="shared" ref="G11:H11" si="0">G12+G13+G14+G15</f>
        <v>17077275</v>
      </c>
      <c r="H11" s="136">
        <f t="shared" si="0"/>
        <v>18374626</v>
      </c>
    </row>
    <row r="12" spans="1:8" x14ac:dyDescent="0.25">
      <c r="A12" s="137"/>
      <c r="B12" s="136"/>
      <c r="C12" s="136"/>
      <c r="D12" s="136"/>
      <c r="E12" s="139" t="s">
        <v>196</v>
      </c>
      <c r="F12" s="136">
        <f>'7.sz.tábla '!F9</f>
        <v>0</v>
      </c>
      <c r="G12" s="136"/>
      <c r="H12" s="136"/>
    </row>
    <row r="13" spans="1:8" ht="31.5" x14ac:dyDescent="0.25">
      <c r="A13" s="137"/>
      <c r="B13" s="136"/>
      <c r="C13" s="136"/>
      <c r="D13" s="136"/>
      <c r="E13" s="139" t="s">
        <v>197</v>
      </c>
      <c r="F13" s="136">
        <f>'7.sz.tábla '!F10</f>
        <v>16767381</v>
      </c>
      <c r="G13" s="136">
        <f>'7.sz.tábla '!G10</f>
        <v>17077275</v>
      </c>
      <c r="H13" s="136">
        <f>'7.sz.tábla '!H10</f>
        <v>18374626</v>
      </c>
    </row>
    <row r="14" spans="1:8" ht="31.5" x14ac:dyDescent="0.25">
      <c r="A14" s="398"/>
      <c r="B14" s="136"/>
      <c r="C14" s="140"/>
      <c r="D14" s="140"/>
      <c r="E14" s="139" t="s">
        <v>198</v>
      </c>
      <c r="F14" s="136">
        <v>0</v>
      </c>
      <c r="G14" s="136">
        <v>0</v>
      </c>
      <c r="H14" s="136">
        <v>0</v>
      </c>
    </row>
    <row r="15" spans="1:8" ht="30.75" customHeight="1" x14ac:dyDescent="0.25">
      <c r="A15" s="399"/>
      <c r="B15" s="136"/>
      <c r="C15" s="136"/>
      <c r="D15" s="136"/>
      <c r="E15" s="139" t="s">
        <v>199</v>
      </c>
      <c r="F15" s="136">
        <f>'7.sz.tábla '!F12</f>
        <v>0</v>
      </c>
      <c r="G15" s="136">
        <f>'7.sz.tábla '!G12</f>
        <v>0</v>
      </c>
      <c r="H15" s="136">
        <f>'7.sz.tábla '!H12</f>
        <v>0</v>
      </c>
    </row>
    <row r="16" spans="1:8" ht="31.5" x14ac:dyDescent="0.25">
      <c r="A16" s="137"/>
      <c r="B16" s="136"/>
      <c r="C16" s="136"/>
      <c r="D16" s="136"/>
      <c r="E16" s="139" t="s">
        <v>191</v>
      </c>
      <c r="F16" s="136">
        <f>'7.sz.tábla '!F13</f>
        <v>60796477</v>
      </c>
      <c r="G16" s="136">
        <f>'7.sz.tábla '!G13</f>
        <v>29670978</v>
      </c>
      <c r="H16" s="136">
        <f>'7.sz.tábla '!H13</f>
        <v>26984177</v>
      </c>
    </row>
    <row r="17" spans="1:11" s="142" customFormat="1" ht="47.25" x14ac:dyDescent="0.25">
      <c r="A17" s="134" t="s">
        <v>136</v>
      </c>
      <c r="B17" s="141">
        <f>SUM(B7:B16)</f>
        <v>94179246</v>
      </c>
      <c r="C17" s="141">
        <f t="shared" ref="C17:D17" si="1">SUM(C7:C16)</f>
        <v>114265017</v>
      </c>
      <c r="D17" s="141">
        <f t="shared" si="1"/>
        <v>79862098</v>
      </c>
      <c r="E17" s="134" t="s">
        <v>137</v>
      </c>
      <c r="F17" s="141">
        <f>F7+F8+F9+F10+F11+F16</f>
        <v>154944357</v>
      </c>
      <c r="G17" s="141">
        <f t="shared" ref="G17:H17" si="2">G7+G8+G9+G10+G11+G16</f>
        <v>128989223</v>
      </c>
      <c r="H17" s="141">
        <f t="shared" si="2"/>
        <v>119579018</v>
      </c>
    </row>
    <row r="18" spans="1:11" x14ac:dyDescent="0.25">
      <c r="A18" s="135" t="s">
        <v>138</v>
      </c>
      <c r="B18" s="136">
        <f>'7.sz.tábla '!B52</f>
        <v>20000000</v>
      </c>
      <c r="C18" s="136">
        <f>'7.sz.tábla '!C52</f>
        <v>26693360</v>
      </c>
      <c r="D18" s="136">
        <f>'7.sz.tábla '!D52</f>
        <v>14000000</v>
      </c>
      <c r="E18" s="135" t="s">
        <v>139</v>
      </c>
      <c r="F18" s="136">
        <f>'1.sz.tábla '!B31</f>
        <v>1158638</v>
      </c>
      <c r="G18" s="136">
        <f>'1.sz.tábla '!C31</f>
        <v>445258638</v>
      </c>
      <c r="H18" s="136">
        <f>'1.sz.tábla '!D31</f>
        <v>1159174</v>
      </c>
    </row>
    <row r="19" spans="1:11" ht="47.25" x14ac:dyDescent="0.25">
      <c r="A19" s="134" t="s">
        <v>140</v>
      </c>
      <c r="B19" s="141">
        <f>B17+B18</f>
        <v>114179246</v>
      </c>
      <c r="C19" s="141">
        <f t="shared" ref="C19:D19" si="3">C17+C18</f>
        <v>140958377</v>
      </c>
      <c r="D19" s="141">
        <f t="shared" si="3"/>
        <v>93862098</v>
      </c>
      <c r="E19" s="134" t="s">
        <v>141</v>
      </c>
      <c r="F19" s="141">
        <f>F17+F18</f>
        <v>156102995</v>
      </c>
      <c r="G19" s="141">
        <f t="shared" ref="G19:H19" si="4">G17+G18</f>
        <v>574247861</v>
      </c>
      <c r="H19" s="141">
        <f t="shared" si="4"/>
        <v>120738192</v>
      </c>
    </row>
    <row r="20" spans="1:11" x14ac:dyDescent="0.25">
      <c r="A20" s="134" t="s">
        <v>142</v>
      </c>
      <c r="B20" s="141"/>
      <c r="C20" s="141"/>
      <c r="D20" s="141"/>
      <c r="E20" s="141" t="s">
        <v>14</v>
      </c>
      <c r="F20" s="136"/>
      <c r="G20" s="136"/>
      <c r="H20" s="136"/>
    </row>
    <row r="21" spans="1:11" ht="31.5" x14ac:dyDescent="0.25">
      <c r="A21" s="399" t="s">
        <v>95</v>
      </c>
      <c r="B21" s="136">
        <f>'7.sz.tábla '!B27</f>
        <v>0</v>
      </c>
      <c r="C21" s="136">
        <f>'7.sz.tábla '!C27</f>
        <v>17935157</v>
      </c>
      <c r="D21" s="136">
        <f>'7.sz.tábla '!D27</f>
        <v>3526740</v>
      </c>
      <c r="E21" s="137" t="s">
        <v>96</v>
      </c>
      <c r="F21" s="136">
        <f>'7.sz.tábla '!F27</f>
        <v>48140747</v>
      </c>
      <c r="G21" s="136">
        <f>'7.sz.tábla '!G27</f>
        <v>83235360</v>
      </c>
      <c r="H21" s="136">
        <f>'7.sz.tábla '!H27</f>
        <v>56750035</v>
      </c>
    </row>
    <row r="22" spans="1:11" x14ac:dyDescent="0.25">
      <c r="A22" s="139" t="s">
        <v>143</v>
      </c>
      <c r="B22" s="136">
        <f>'7.sz.tábla '!B28</f>
        <v>0</v>
      </c>
      <c r="C22" s="136">
        <f>'7.sz.tábla '!C28</f>
        <v>3427165</v>
      </c>
      <c r="D22" s="136">
        <f>'7.sz.tábla '!D28</f>
        <v>0</v>
      </c>
      <c r="E22" s="137" t="s">
        <v>98</v>
      </c>
      <c r="F22" s="136"/>
      <c r="G22" s="136"/>
      <c r="H22" s="136"/>
    </row>
    <row r="23" spans="1:11" ht="31.5" x14ac:dyDescent="0.25">
      <c r="A23" s="139" t="s">
        <v>144</v>
      </c>
      <c r="B23" s="136"/>
      <c r="C23" s="136"/>
      <c r="D23" s="136"/>
      <c r="E23" s="137" t="s">
        <v>100</v>
      </c>
      <c r="F23" s="136">
        <f>'7.sz.tábla '!F29</f>
        <v>0</v>
      </c>
      <c r="G23" s="136">
        <f>'7.sz.tábla '!G29</f>
        <v>0</v>
      </c>
      <c r="H23" s="136">
        <f>'7.sz.tábla '!H29</f>
        <v>0</v>
      </c>
    </row>
    <row r="24" spans="1:11" x14ac:dyDescent="0.25">
      <c r="A24" s="137"/>
      <c r="B24" s="136"/>
      <c r="C24" s="136"/>
      <c r="D24" s="136"/>
      <c r="E24" s="137" t="s">
        <v>145</v>
      </c>
      <c r="F24" s="136">
        <f>'7.sz.tábla '!F30</f>
        <v>6185504</v>
      </c>
      <c r="G24" s="136">
        <f>'7.sz.tábla '!G30</f>
        <v>9185504</v>
      </c>
      <c r="H24" s="136">
        <f>'7.sz.tábla '!H30</f>
        <v>3490743</v>
      </c>
    </row>
    <row r="25" spans="1:11" ht="15.75" customHeight="1" x14ac:dyDescent="0.25">
      <c r="A25" s="137"/>
      <c r="B25" s="136"/>
      <c r="C25" s="136"/>
      <c r="D25" s="136"/>
      <c r="E25" s="137" t="s">
        <v>146</v>
      </c>
      <c r="F25" s="136"/>
      <c r="G25" s="136"/>
      <c r="H25" s="136"/>
    </row>
    <row r="26" spans="1:11" ht="19.5" customHeight="1" x14ac:dyDescent="0.25">
      <c r="A26" s="137"/>
      <c r="B26" s="136"/>
      <c r="C26" s="136"/>
      <c r="D26" s="136"/>
      <c r="E26" s="143" t="s">
        <v>147</v>
      </c>
      <c r="F26" s="136"/>
      <c r="G26" s="136"/>
      <c r="H26" s="136"/>
    </row>
    <row r="27" spans="1:11" ht="12.75" customHeight="1" x14ac:dyDescent="0.25">
      <c r="A27" s="135"/>
      <c r="B27" s="136"/>
      <c r="C27" s="136"/>
      <c r="D27" s="136"/>
      <c r="E27" s="137" t="s">
        <v>148</v>
      </c>
      <c r="F27" s="136"/>
      <c r="G27" s="136"/>
      <c r="H27" s="136"/>
    </row>
    <row r="28" spans="1:11" s="142" customFormat="1" ht="47.25" x14ac:dyDescent="0.25">
      <c r="A28" s="134" t="s">
        <v>149</v>
      </c>
      <c r="B28" s="141">
        <f>SUM(B21:B27)</f>
        <v>0</v>
      </c>
      <c r="C28" s="141">
        <f t="shared" ref="C28:D28" si="5">SUM(C21:C27)</f>
        <v>21362322</v>
      </c>
      <c r="D28" s="141">
        <f t="shared" si="5"/>
        <v>3526740</v>
      </c>
      <c r="E28" s="134" t="s">
        <v>137</v>
      </c>
      <c r="F28" s="141">
        <f>SUM(F21:F27)</f>
        <v>54326251</v>
      </c>
      <c r="G28" s="141">
        <f t="shared" ref="G28:H28" si="6">G21+G22+G23+G24+G26+G27</f>
        <v>92420864</v>
      </c>
      <c r="H28" s="141">
        <f t="shared" si="6"/>
        <v>60240778</v>
      </c>
    </row>
    <row r="29" spans="1:11" ht="15" customHeight="1" x14ac:dyDescent="0.25">
      <c r="A29" s="135" t="s">
        <v>138</v>
      </c>
      <c r="B29" s="136">
        <f>'7.sz.tábla '!B18</f>
        <v>0</v>
      </c>
      <c r="C29" s="136">
        <f>'7.sz.tábla '!C18</f>
        <v>513826026</v>
      </c>
      <c r="D29" s="136">
        <f>'7.sz.tábla '!D18</f>
        <v>90000000</v>
      </c>
      <c r="E29" s="135" t="s">
        <v>139</v>
      </c>
      <c r="F29" s="136">
        <f>'7.sz.tábla '!F37</f>
        <v>0</v>
      </c>
      <c r="G29" s="136">
        <f>'7.sz.tábla '!G37</f>
        <v>0</v>
      </c>
      <c r="H29" s="136">
        <f>'7.sz.tábla '!H37</f>
        <v>0</v>
      </c>
    </row>
    <row r="30" spans="1:11" ht="15" customHeight="1" x14ac:dyDescent="0.25">
      <c r="A30" s="135"/>
      <c r="B30" s="136"/>
      <c r="C30" s="136"/>
      <c r="D30" s="136"/>
      <c r="E30" s="135"/>
      <c r="F30" s="136"/>
      <c r="G30" s="136"/>
      <c r="H30" s="136"/>
    </row>
    <row r="31" spans="1:11" ht="47.25" x14ac:dyDescent="0.25">
      <c r="A31" s="134" t="s">
        <v>150</v>
      </c>
      <c r="B31" s="141">
        <f>B28+B29</f>
        <v>0</v>
      </c>
      <c r="C31" s="141">
        <f t="shared" ref="C31:D31" si="7">C28+C29</f>
        <v>535188348</v>
      </c>
      <c r="D31" s="141">
        <f t="shared" si="7"/>
        <v>93526740</v>
      </c>
      <c r="E31" s="134" t="s">
        <v>151</v>
      </c>
      <c r="F31" s="141">
        <f>F28+F29</f>
        <v>54326251</v>
      </c>
      <c r="G31" s="141">
        <f t="shared" ref="G31:H31" si="8">G28+G29</f>
        <v>92420864</v>
      </c>
      <c r="H31" s="141">
        <f t="shared" si="8"/>
        <v>60240778</v>
      </c>
      <c r="K31" s="130">
        <f>154689564-153029558</f>
        <v>1660006</v>
      </c>
    </row>
    <row r="32" spans="1:11" x14ac:dyDescent="0.25">
      <c r="A32" s="135"/>
      <c r="B32" s="136">
        <f>B31+B19</f>
        <v>114179246</v>
      </c>
      <c r="C32" s="136">
        <f t="shared" ref="C32:D32" si="9">C31+C19</f>
        <v>676146725</v>
      </c>
      <c r="D32" s="136">
        <f t="shared" si="9"/>
        <v>187388838</v>
      </c>
      <c r="E32" s="136"/>
      <c r="F32" s="136">
        <f>F31+F19</f>
        <v>210429246</v>
      </c>
      <c r="G32" s="136">
        <f>G31+G19</f>
        <v>666668725</v>
      </c>
      <c r="H32" s="136">
        <f>H31+H19</f>
        <v>180978970</v>
      </c>
    </row>
    <row r="33" spans="1:8" ht="15.75" customHeight="1" x14ac:dyDescent="0.25">
      <c r="A33" s="440" t="s">
        <v>507</v>
      </c>
      <c r="B33" s="440"/>
      <c r="C33" s="440"/>
      <c r="D33" s="440"/>
      <c r="E33" s="440"/>
      <c r="F33" s="440"/>
      <c r="G33" s="440"/>
      <c r="H33" s="440"/>
    </row>
    <row r="35" spans="1:8" s="129" customFormat="1" ht="31.5" x14ac:dyDescent="0.25">
      <c r="A35" s="134" t="s">
        <v>75</v>
      </c>
      <c r="B35" s="16" t="s">
        <v>464</v>
      </c>
      <c r="C35" s="16" t="s">
        <v>465</v>
      </c>
      <c r="D35" s="16" t="s">
        <v>523</v>
      </c>
      <c r="E35" s="134" t="s">
        <v>76</v>
      </c>
      <c r="F35" s="16" t="s">
        <v>464</v>
      </c>
      <c r="G35" s="16" t="s">
        <v>465</v>
      </c>
      <c r="H35" s="16" t="s">
        <v>523</v>
      </c>
    </row>
    <row r="36" spans="1:8" x14ac:dyDescent="0.25">
      <c r="A36" s="134" t="s">
        <v>134</v>
      </c>
      <c r="B36" s="133"/>
      <c r="C36" s="133"/>
      <c r="D36" s="133"/>
      <c r="E36" s="134" t="s">
        <v>13</v>
      </c>
      <c r="F36" s="136"/>
      <c r="G36" s="136"/>
      <c r="H36" s="136"/>
    </row>
    <row r="37" spans="1:8" ht="31.5" x14ac:dyDescent="0.25">
      <c r="A37" s="398" t="s">
        <v>135</v>
      </c>
      <c r="B37" s="136"/>
      <c r="C37" s="136"/>
      <c r="D37" s="136"/>
      <c r="E37" s="137" t="s">
        <v>68</v>
      </c>
      <c r="F37" s="136"/>
      <c r="G37" s="136"/>
      <c r="H37" s="136"/>
    </row>
    <row r="38" spans="1:8" x14ac:dyDescent="0.25">
      <c r="A38" s="137" t="s">
        <v>78</v>
      </c>
      <c r="B38" s="136"/>
      <c r="C38" s="136"/>
      <c r="D38" s="136"/>
      <c r="E38" s="137" t="s">
        <v>65</v>
      </c>
      <c r="F38" s="136"/>
      <c r="G38" s="136"/>
      <c r="H38" s="136"/>
    </row>
    <row r="39" spans="1:8" x14ac:dyDescent="0.25">
      <c r="A39" s="137" t="s">
        <v>80</v>
      </c>
      <c r="B39" s="136"/>
      <c r="C39" s="136"/>
      <c r="D39" s="136"/>
      <c r="E39" s="137" t="s">
        <v>66</v>
      </c>
      <c r="F39" s="136"/>
      <c r="G39" s="136"/>
      <c r="H39" s="136"/>
    </row>
    <row r="40" spans="1:8" ht="31.5" x14ac:dyDescent="0.25">
      <c r="A40" s="399" t="s">
        <v>82</v>
      </c>
      <c r="B40" s="136"/>
      <c r="C40" s="136"/>
      <c r="D40" s="136"/>
      <c r="E40" s="137" t="s">
        <v>69</v>
      </c>
      <c r="F40" s="136"/>
      <c r="G40" s="136"/>
      <c r="H40" s="136"/>
    </row>
    <row r="41" spans="1:8" x14ac:dyDescent="0.25">
      <c r="A41" s="137"/>
      <c r="B41" s="136"/>
      <c r="C41" s="136"/>
      <c r="D41" s="136"/>
      <c r="E41" s="137" t="s">
        <v>67</v>
      </c>
      <c r="F41" s="136"/>
      <c r="G41" s="136"/>
      <c r="H41" s="136"/>
    </row>
    <row r="42" spans="1:8" x14ac:dyDescent="0.25">
      <c r="A42" s="137"/>
      <c r="B42" s="136"/>
      <c r="C42" s="136"/>
      <c r="D42" s="136"/>
      <c r="E42" s="139" t="s">
        <v>196</v>
      </c>
      <c r="F42" s="136"/>
      <c r="G42" s="136"/>
      <c r="H42" s="136"/>
    </row>
    <row r="43" spans="1:8" ht="31.5" x14ac:dyDescent="0.25">
      <c r="A43" s="137"/>
      <c r="B43" s="136"/>
      <c r="C43" s="136"/>
      <c r="D43" s="136"/>
      <c r="E43" s="139" t="s">
        <v>197</v>
      </c>
      <c r="F43" s="136"/>
      <c r="G43" s="136"/>
      <c r="H43" s="136"/>
    </row>
    <row r="44" spans="1:8" ht="31.5" x14ac:dyDescent="0.25">
      <c r="A44" s="398"/>
      <c r="B44" s="136"/>
      <c r="C44" s="140"/>
      <c r="D44" s="140"/>
      <c r="E44" s="139" t="s">
        <v>198</v>
      </c>
      <c r="F44" s="136"/>
      <c r="G44" s="136"/>
      <c r="H44" s="136"/>
    </row>
    <row r="45" spans="1:8" ht="30" customHeight="1" x14ac:dyDescent="0.25">
      <c r="A45" s="399"/>
      <c r="B45" s="136"/>
      <c r="C45" s="136"/>
      <c r="D45" s="136"/>
      <c r="E45" s="139" t="s">
        <v>199</v>
      </c>
      <c r="F45" s="136"/>
      <c r="G45" s="136"/>
      <c r="H45" s="136"/>
    </row>
    <row r="46" spans="1:8" ht="31.5" x14ac:dyDescent="0.25">
      <c r="A46" s="137"/>
      <c r="B46" s="136"/>
      <c r="C46" s="136"/>
      <c r="D46" s="136"/>
      <c r="E46" s="139" t="s">
        <v>191</v>
      </c>
      <c r="F46" s="136"/>
      <c r="G46" s="136"/>
      <c r="H46" s="136"/>
    </row>
    <row r="47" spans="1:8" ht="47.25" x14ac:dyDescent="0.25">
      <c r="A47" s="134" t="s">
        <v>152</v>
      </c>
      <c r="B47" s="141"/>
      <c r="C47" s="141"/>
      <c r="D47" s="141"/>
      <c r="E47" s="134" t="s">
        <v>153</v>
      </c>
      <c r="F47" s="141"/>
      <c r="G47" s="141"/>
      <c r="H47" s="141"/>
    </row>
    <row r="48" spans="1:8" x14ac:dyDescent="0.25">
      <c r="A48" s="135" t="s">
        <v>138</v>
      </c>
      <c r="B48" s="136"/>
      <c r="C48" s="136"/>
      <c r="D48" s="136"/>
      <c r="E48" s="135" t="s">
        <v>139</v>
      </c>
      <c r="F48" s="136"/>
      <c r="G48" s="136"/>
      <c r="H48" s="136"/>
    </row>
    <row r="49" spans="1:8" ht="47.25" x14ac:dyDescent="0.25">
      <c r="A49" s="134" t="s">
        <v>154</v>
      </c>
      <c r="B49" s="141"/>
      <c r="C49" s="141"/>
      <c r="D49" s="141"/>
      <c r="E49" s="134" t="s">
        <v>155</v>
      </c>
      <c r="F49" s="141"/>
      <c r="G49" s="141"/>
      <c r="H49" s="141"/>
    </row>
    <row r="50" spans="1:8" x14ac:dyDescent="0.25">
      <c r="A50" s="134" t="s">
        <v>142</v>
      </c>
      <c r="B50" s="141"/>
      <c r="C50" s="141"/>
      <c r="D50" s="136"/>
      <c r="E50" s="141" t="s">
        <v>14</v>
      </c>
      <c r="F50" s="136"/>
      <c r="G50" s="136"/>
      <c r="H50" s="136"/>
    </row>
    <row r="51" spans="1:8" ht="31.5" x14ac:dyDescent="0.25">
      <c r="A51" s="399" t="s">
        <v>95</v>
      </c>
      <c r="B51" s="136"/>
      <c r="C51" s="136"/>
      <c r="D51" s="136"/>
      <c r="E51" s="137" t="s">
        <v>96</v>
      </c>
      <c r="F51" s="136"/>
      <c r="G51" s="136"/>
      <c r="H51" s="136"/>
    </row>
    <row r="52" spans="1:8" x14ac:dyDescent="0.25">
      <c r="A52" s="139" t="s">
        <v>143</v>
      </c>
      <c r="B52" s="136"/>
      <c r="C52" s="136"/>
      <c r="D52" s="136"/>
      <c r="E52" s="137" t="s">
        <v>98</v>
      </c>
      <c r="F52" s="136"/>
      <c r="G52" s="136"/>
      <c r="H52" s="136"/>
    </row>
    <row r="53" spans="1:8" ht="31.5" x14ac:dyDescent="0.25">
      <c r="A53" s="139" t="s">
        <v>144</v>
      </c>
      <c r="B53" s="136"/>
      <c r="C53" s="136"/>
      <c r="D53" s="136"/>
      <c r="E53" s="137" t="s">
        <v>100</v>
      </c>
      <c r="F53" s="136"/>
      <c r="G53" s="136"/>
      <c r="H53" s="136"/>
    </row>
    <row r="54" spans="1:8" x14ac:dyDescent="0.25">
      <c r="A54" s="137"/>
      <c r="B54" s="136"/>
      <c r="C54" s="136"/>
      <c r="D54" s="136"/>
      <c r="E54" s="137" t="s">
        <v>145</v>
      </c>
      <c r="F54" s="136"/>
      <c r="G54" s="136"/>
      <c r="H54" s="136"/>
    </row>
    <row r="55" spans="1:8" ht="14.25" customHeight="1" x14ac:dyDescent="0.25">
      <c r="A55" s="137"/>
      <c r="B55" s="136"/>
      <c r="C55" s="136"/>
      <c r="D55" s="136"/>
      <c r="E55" s="137" t="s">
        <v>146</v>
      </c>
      <c r="F55" s="136"/>
      <c r="G55" s="136"/>
      <c r="H55" s="136"/>
    </row>
    <row r="56" spans="1:8" ht="10.5" customHeight="1" x14ac:dyDescent="0.25">
      <c r="A56" s="137"/>
      <c r="B56" s="136"/>
      <c r="C56" s="136"/>
      <c r="D56" s="136"/>
      <c r="E56" s="143" t="s">
        <v>147</v>
      </c>
      <c r="F56" s="136"/>
      <c r="G56" s="136"/>
      <c r="H56" s="136"/>
    </row>
    <row r="57" spans="1:8" ht="18" customHeight="1" x14ac:dyDescent="0.25">
      <c r="A57" s="135"/>
      <c r="B57" s="136"/>
      <c r="C57" s="136"/>
      <c r="D57" s="136"/>
      <c r="E57" s="139" t="s">
        <v>205</v>
      </c>
      <c r="F57" s="136"/>
      <c r="G57" s="136"/>
      <c r="H57" s="136"/>
    </row>
    <row r="58" spans="1:8" ht="27" customHeight="1" x14ac:dyDescent="0.25">
      <c r="A58" s="135"/>
      <c r="B58" s="136"/>
      <c r="C58" s="136"/>
      <c r="D58" s="136"/>
      <c r="E58" s="139" t="s">
        <v>148</v>
      </c>
      <c r="F58" s="136"/>
      <c r="G58" s="136"/>
      <c r="H58" s="136"/>
    </row>
    <row r="59" spans="1:8" ht="47.25" x14ac:dyDescent="0.25">
      <c r="A59" s="134" t="s">
        <v>156</v>
      </c>
      <c r="B59" s="141"/>
      <c r="C59" s="141"/>
      <c r="D59" s="136"/>
      <c r="E59" s="134" t="s">
        <v>157</v>
      </c>
      <c r="F59" s="141">
        <v>0</v>
      </c>
      <c r="G59" s="141">
        <v>0</v>
      </c>
      <c r="H59" s="141">
        <f t="shared" ref="H59" si="10">SUM(H49:H58)</f>
        <v>0</v>
      </c>
    </row>
    <row r="60" spans="1:8" x14ac:dyDescent="0.25">
      <c r="A60" s="135" t="s">
        <v>138</v>
      </c>
      <c r="B60" s="136"/>
      <c r="C60" s="136"/>
      <c r="D60" s="136"/>
      <c r="E60" s="135" t="s">
        <v>139</v>
      </c>
      <c r="F60" s="136"/>
      <c r="G60" s="136"/>
      <c r="H60" s="136"/>
    </row>
    <row r="61" spans="1:8" x14ac:dyDescent="0.25">
      <c r="A61" s="135"/>
      <c r="B61" s="136"/>
      <c r="C61" s="136"/>
      <c r="D61" s="136"/>
      <c r="E61" s="137"/>
      <c r="F61" s="136"/>
      <c r="G61" s="136"/>
      <c r="H61" s="136"/>
    </row>
    <row r="62" spans="1:8" ht="47.25" x14ac:dyDescent="0.25">
      <c r="A62" s="134" t="s">
        <v>158</v>
      </c>
      <c r="B62" s="141"/>
      <c r="C62" s="141"/>
      <c r="D62" s="141"/>
      <c r="E62" s="134" t="s">
        <v>159</v>
      </c>
      <c r="F62" s="141">
        <v>0</v>
      </c>
      <c r="G62" s="141">
        <v>0</v>
      </c>
      <c r="H62" s="141">
        <f t="shared" ref="H62" si="11">H59+H60</f>
        <v>0</v>
      </c>
    </row>
    <row r="63" spans="1:8" ht="15.75" customHeight="1" x14ac:dyDescent="0.25">
      <c r="A63" s="440" t="s">
        <v>508</v>
      </c>
      <c r="B63" s="440"/>
      <c r="C63" s="440"/>
      <c r="D63" s="440"/>
      <c r="E63" s="440"/>
      <c r="F63" s="440"/>
      <c r="G63" s="440"/>
      <c r="H63" s="440"/>
    </row>
    <row r="65" spans="1:8" s="129" customFormat="1" ht="31.5" x14ac:dyDescent="0.25">
      <c r="A65" s="134" t="s">
        <v>75</v>
      </c>
      <c r="B65" s="16" t="s">
        <v>464</v>
      </c>
      <c r="C65" s="16" t="s">
        <v>465</v>
      </c>
      <c r="D65" s="16" t="s">
        <v>523</v>
      </c>
      <c r="E65" s="134" t="s">
        <v>76</v>
      </c>
      <c r="F65" s="16" t="s">
        <v>464</v>
      </c>
      <c r="G65" s="16" t="s">
        <v>465</v>
      </c>
      <c r="H65" s="16" t="s">
        <v>523</v>
      </c>
    </row>
    <row r="66" spans="1:8" x14ac:dyDescent="0.25">
      <c r="A66" s="134" t="s">
        <v>134</v>
      </c>
      <c r="B66" s="133"/>
      <c r="C66" s="133"/>
      <c r="D66" s="133"/>
      <c r="E66" s="134" t="s">
        <v>13</v>
      </c>
      <c r="F66" s="136"/>
      <c r="G66" s="136"/>
      <c r="H66" s="136"/>
    </row>
    <row r="67" spans="1:8" ht="31.5" x14ac:dyDescent="0.25">
      <c r="A67" s="398" t="s">
        <v>135</v>
      </c>
      <c r="B67" s="136"/>
      <c r="C67" s="136"/>
      <c r="D67" s="136"/>
      <c r="E67" s="137" t="s">
        <v>68</v>
      </c>
      <c r="F67" s="136"/>
      <c r="G67" s="136"/>
      <c r="H67" s="136"/>
    </row>
    <row r="68" spans="1:8" x14ac:dyDescent="0.25">
      <c r="A68" s="137" t="s">
        <v>78</v>
      </c>
      <c r="B68" s="136"/>
      <c r="C68" s="136"/>
      <c r="D68" s="136"/>
      <c r="E68" s="137" t="s">
        <v>65</v>
      </c>
      <c r="F68" s="136"/>
      <c r="G68" s="136"/>
      <c r="H68" s="136"/>
    </row>
    <row r="69" spans="1:8" x14ac:dyDescent="0.25">
      <c r="A69" s="137" t="s">
        <v>80</v>
      </c>
      <c r="B69" s="136"/>
      <c r="C69" s="136"/>
      <c r="D69" s="136"/>
      <c r="E69" s="137" t="s">
        <v>81</v>
      </c>
      <c r="F69" s="136"/>
      <c r="G69" s="136"/>
      <c r="H69" s="136"/>
    </row>
    <row r="70" spans="1:8" ht="31.5" x14ac:dyDescent="0.25">
      <c r="A70" s="399" t="s">
        <v>82</v>
      </c>
      <c r="B70" s="136"/>
      <c r="C70" s="136"/>
      <c r="D70" s="136"/>
      <c r="E70" s="137" t="s">
        <v>69</v>
      </c>
      <c r="F70" s="136"/>
      <c r="G70" s="136"/>
      <c r="H70" s="136"/>
    </row>
    <row r="71" spans="1:8" x14ac:dyDescent="0.25">
      <c r="A71" s="137"/>
      <c r="B71" s="136"/>
      <c r="C71" s="136"/>
      <c r="D71" s="136"/>
      <c r="E71" s="137" t="s">
        <v>67</v>
      </c>
      <c r="F71" s="136"/>
      <c r="G71" s="136"/>
      <c r="H71" s="136"/>
    </row>
    <row r="72" spans="1:8" x14ac:dyDescent="0.25">
      <c r="A72" s="137"/>
      <c r="B72" s="136"/>
      <c r="C72" s="136"/>
      <c r="D72" s="136"/>
      <c r="E72" s="139" t="s">
        <v>196</v>
      </c>
      <c r="F72" s="136"/>
      <c r="G72" s="136"/>
      <c r="H72" s="136"/>
    </row>
    <row r="73" spans="1:8" ht="31.5" x14ac:dyDescent="0.25">
      <c r="A73" s="137"/>
      <c r="B73" s="136"/>
      <c r="C73" s="136"/>
      <c r="D73" s="136"/>
      <c r="E73" s="139" t="s">
        <v>197</v>
      </c>
      <c r="F73" s="136"/>
      <c r="G73" s="136"/>
      <c r="H73" s="136"/>
    </row>
    <row r="74" spans="1:8" ht="31.5" x14ac:dyDescent="0.25">
      <c r="A74" s="398"/>
      <c r="B74" s="136"/>
      <c r="C74" s="140"/>
      <c r="D74" s="140"/>
      <c r="E74" s="139" t="s">
        <v>198</v>
      </c>
      <c r="F74" s="136">
        <f>'5.sz.tábla'!B11</f>
        <v>3750000</v>
      </c>
      <c r="G74" s="136">
        <f>'5.sz.tábla'!C11</f>
        <v>5791222</v>
      </c>
      <c r="H74" s="136">
        <f>'4.sz.tábla '!D38</f>
        <v>6409868</v>
      </c>
    </row>
    <row r="75" spans="1:8" ht="47.25" x14ac:dyDescent="0.25">
      <c r="A75" s="399"/>
      <c r="B75" s="136"/>
      <c r="C75" s="136"/>
      <c r="D75" s="136"/>
      <c r="E75" s="139" t="s">
        <v>199</v>
      </c>
      <c r="F75" s="136"/>
      <c r="G75" s="136"/>
      <c r="H75" s="136"/>
    </row>
    <row r="76" spans="1:8" ht="31.5" x14ac:dyDescent="0.25">
      <c r="A76" s="137"/>
      <c r="B76" s="136"/>
      <c r="C76" s="136"/>
      <c r="D76" s="136"/>
      <c r="E76" s="139" t="s">
        <v>191</v>
      </c>
      <c r="F76" s="136"/>
      <c r="G76" s="136"/>
      <c r="H76" s="136"/>
    </row>
    <row r="77" spans="1:8" ht="47.25" x14ac:dyDescent="0.25">
      <c r="A77" s="134" t="s">
        <v>160</v>
      </c>
      <c r="B77" s="141">
        <f>SUM(B67:B76)</f>
        <v>0</v>
      </c>
      <c r="C77" s="141">
        <f t="shared" ref="C77:D77" si="12">SUM(C67:C76)</f>
        <v>0</v>
      </c>
      <c r="D77" s="141">
        <f t="shared" si="12"/>
        <v>0</v>
      </c>
      <c r="E77" s="134" t="s">
        <v>161</v>
      </c>
      <c r="F77" s="141">
        <f>SUM(F67:F76)</f>
        <v>3750000</v>
      </c>
      <c r="G77" s="141">
        <f t="shared" ref="G77:H77" si="13">SUM(G67:G76)</f>
        <v>5791222</v>
      </c>
      <c r="H77" s="141">
        <f t="shared" si="13"/>
        <v>6409868</v>
      </c>
    </row>
    <row r="78" spans="1:8" x14ac:dyDescent="0.25">
      <c r="A78" s="135" t="s">
        <v>138</v>
      </c>
      <c r="B78" s="136"/>
      <c r="C78" s="136"/>
      <c r="D78" s="136"/>
      <c r="E78" s="135" t="s">
        <v>139</v>
      </c>
      <c r="F78" s="136"/>
      <c r="G78" s="136"/>
      <c r="H78" s="136"/>
    </row>
    <row r="79" spans="1:8" ht="63" x14ac:dyDescent="0.25">
      <c r="A79" s="134" t="s">
        <v>162</v>
      </c>
      <c r="B79" s="141">
        <f>B77+B78</f>
        <v>0</v>
      </c>
      <c r="C79" s="141">
        <f>C77+C78</f>
        <v>0</v>
      </c>
      <c r="D79" s="141">
        <f t="shared" ref="D79" si="14">D77+D78</f>
        <v>0</v>
      </c>
      <c r="E79" s="134" t="s">
        <v>163</v>
      </c>
      <c r="F79" s="141">
        <f>F77+F78</f>
        <v>3750000</v>
      </c>
      <c r="G79" s="141">
        <f>G77+G78</f>
        <v>5791222</v>
      </c>
      <c r="H79" s="141">
        <f>H77+H78</f>
        <v>6409868</v>
      </c>
    </row>
    <row r="80" spans="1:8" x14ac:dyDescent="0.25">
      <c r="A80" s="134" t="s">
        <v>142</v>
      </c>
      <c r="B80" s="141"/>
      <c r="C80" s="141"/>
      <c r="D80" s="141"/>
      <c r="E80" s="141" t="s">
        <v>14</v>
      </c>
      <c r="F80" s="136"/>
      <c r="G80" s="136"/>
      <c r="H80" s="136"/>
    </row>
    <row r="81" spans="1:8" ht="31.5" x14ac:dyDescent="0.25">
      <c r="A81" s="399" t="s">
        <v>95</v>
      </c>
      <c r="B81" s="141"/>
      <c r="C81" s="141"/>
      <c r="D81" s="141"/>
      <c r="E81" s="137" t="s">
        <v>96</v>
      </c>
      <c r="F81" s="136"/>
      <c r="G81" s="136"/>
      <c r="H81" s="136"/>
    </row>
    <row r="82" spans="1:8" x14ac:dyDescent="0.25">
      <c r="A82" s="139" t="s">
        <v>143</v>
      </c>
      <c r="B82" s="136"/>
      <c r="C82" s="136"/>
      <c r="D82" s="136"/>
      <c r="E82" s="137" t="s">
        <v>98</v>
      </c>
      <c r="F82" s="136"/>
      <c r="G82" s="136"/>
      <c r="H82" s="136"/>
    </row>
    <row r="83" spans="1:8" ht="31.5" x14ac:dyDescent="0.25">
      <c r="A83" s="139" t="s">
        <v>144</v>
      </c>
      <c r="B83" s="134"/>
      <c r="C83" s="134"/>
      <c r="D83" s="134"/>
      <c r="E83" s="137" t="s">
        <v>100</v>
      </c>
      <c r="F83" s="136"/>
      <c r="G83" s="136"/>
      <c r="H83" s="136"/>
    </row>
    <row r="84" spans="1:8" x14ac:dyDescent="0.25">
      <c r="A84" s="137"/>
      <c r="B84" s="136"/>
      <c r="C84" s="136"/>
      <c r="D84" s="136"/>
      <c r="E84" s="137" t="s">
        <v>145</v>
      </c>
      <c r="F84" s="136"/>
      <c r="G84" s="136"/>
      <c r="H84" s="136"/>
    </row>
    <row r="85" spans="1:8" ht="47.25" x14ac:dyDescent="0.25">
      <c r="A85" s="134" t="s">
        <v>156</v>
      </c>
      <c r="B85" s="141">
        <f>SUM(B81:B83)</f>
        <v>0</v>
      </c>
      <c r="C85" s="141">
        <f>SUM(C81:C83)</f>
        <v>0</v>
      </c>
      <c r="D85" s="141">
        <f t="shared" ref="D85" si="15">SUM(D81:D83)</f>
        <v>0</v>
      </c>
      <c r="E85" s="137" t="s">
        <v>146</v>
      </c>
      <c r="F85" s="136"/>
      <c r="G85" s="136"/>
      <c r="H85" s="136"/>
    </row>
    <row r="86" spans="1:8" ht="31.5" x14ac:dyDescent="0.25">
      <c r="A86" s="135" t="s">
        <v>138</v>
      </c>
      <c r="B86" s="136"/>
      <c r="C86" s="136"/>
      <c r="D86" s="136"/>
      <c r="E86" s="143" t="s">
        <v>147</v>
      </c>
      <c r="F86" s="136"/>
      <c r="G86" s="136"/>
      <c r="H86" s="136"/>
    </row>
    <row r="87" spans="1:8" ht="24.75" customHeight="1" x14ac:dyDescent="0.25">
      <c r="A87" s="135"/>
      <c r="B87" s="136"/>
      <c r="C87" s="136"/>
      <c r="D87" s="136"/>
      <c r="E87" s="139" t="s">
        <v>104</v>
      </c>
      <c r="F87" s="136"/>
      <c r="G87" s="136"/>
      <c r="H87" s="136"/>
    </row>
    <row r="88" spans="1:8" ht="51" customHeight="1" x14ac:dyDescent="0.25">
      <c r="A88" s="134" t="s">
        <v>164</v>
      </c>
      <c r="B88" s="141">
        <f>SUM(B81:B87)</f>
        <v>0</v>
      </c>
      <c r="C88" s="141">
        <f t="shared" ref="C88:D88" si="16">SUM(C81:C87)</f>
        <v>0</v>
      </c>
      <c r="D88" s="141">
        <f t="shared" si="16"/>
        <v>0</v>
      </c>
      <c r="E88" s="134" t="s">
        <v>165</v>
      </c>
      <c r="F88" s="141">
        <f>SUM(F81:F87)</f>
        <v>0</v>
      </c>
      <c r="G88" s="141">
        <f t="shared" ref="G88:H88" si="17">SUM(G81:G87)</f>
        <v>0</v>
      </c>
      <c r="H88" s="141">
        <f t="shared" si="17"/>
        <v>0</v>
      </c>
    </row>
    <row r="89" spans="1:8" x14ac:dyDescent="0.25">
      <c r="B89" s="130">
        <f>B88+B79+B62+B49+B31+B19</f>
        <v>114179246</v>
      </c>
      <c r="C89" s="130">
        <f>C88+C79+C62+C49+C31+C19</f>
        <v>676146725</v>
      </c>
      <c r="D89" s="130">
        <f>D88+D79+D62+D49+D31+D19</f>
        <v>187388838</v>
      </c>
      <c r="F89" s="130">
        <f>F88+F79+F62+F49+F31+F19</f>
        <v>214179246</v>
      </c>
      <c r="G89" s="130">
        <f>G88+G79+G62+G49+G31+G19</f>
        <v>672459947</v>
      </c>
      <c r="H89" s="130">
        <f>H88+H79+H62+H49+H31+H19</f>
        <v>187388838</v>
      </c>
    </row>
    <row r="96" spans="1:8" x14ac:dyDescent="0.25">
      <c r="D96" s="130">
        <f>B89-B91</f>
        <v>114179246</v>
      </c>
    </row>
  </sheetData>
  <sheetProtection selectLockedCells="1" selectUnlockedCells="1"/>
  <mergeCells count="3">
    <mergeCell ref="A3:H3"/>
    <mergeCell ref="A33:H33"/>
    <mergeCell ref="A63:H63"/>
  </mergeCells>
  <phoneticPr fontId="23" type="noConversion"/>
  <printOptions horizontalCentered="1"/>
  <pageMargins left="0.74803149606299213" right="0.74803149606299213" top="0.74803149606299213" bottom="0.39370078740157483" header="0.11811023622047245" footer="0.51181102362204722"/>
  <pageSetup paperSize="9" scale="67" firstPageNumber="0" orientation="landscape" r:id="rId1"/>
  <headerFooter alignWithMargins="0">
    <oddHeader>&amp;L&amp;"Times New Roman,Normál"&amp;12Dörgicse Község Önkormányzata&amp;C&amp;"Times New Roman,Normál"&amp;12 8. melléklet
az önkormányzat 2024. évi költségvetéséről szóló 1/2024. (II. 16.) önkormányzati rendelethez</oddHeader>
  </headerFooter>
  <rowBreaks count="1" manualBreakCount="1">
    <brk id="3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view="pageLayout" zoomScaleNormal="84" workbookViewId="0">
      <selection activeCell="H22" sqref="H22"/>
    </sheetView>
  </sheetViews>
  <sheetFormatPr defaultRowHeight="15.75" x14ac:dyDescent="0.25"/>
  <cols>
    <col min="1" max="1" width="33.85546875" style="115" customWidth="1"/>
    <col min="2" max="2" width="12.5703125" style="93" bestFit="1" customWidth="1"/>
    <col min="3" max="3" width="13" style="93" customWidth="1"/>
    <col min="4" max="4" width="13.42578125" style="93" customWidth="1"/>
    <col min="5" max="5" width="13.140625" style="93" customWidth="1"/>
    <col min="6" max="6" width="13.28515625" style="93" customWidth="1"/>
    <col min="7" max="7" width="12.5703125" style="93" customWidth="1"/>
    <col min="8" max="8" width="13.140625" style="93" customWidth="1"/>
    <col min="9" max="12" width="12.85546875" style="93" bestFit="1" customWidth="1"/>
    <col min="13" max="13" width="13.28515625" style="93" customWidth="1"/>
    <col min="14" max="14" width="13" style="100" bestFit="1" customWidth="1"/>
    <col min="15" max="15" width="13.5703125" style="93" customWidth="1"/>
    <col min="16" max="16" width="11.140625" style="93" bestFit="1" customWidth="1"/>
    <col min="17" max="17" width="11.7109375" style="93" bestFit="1" customWidth="1"/>
    <col min="18" max="256" width="9.140625" style="93"/>
    <col min="257" max="257" width="51" style="93" customWidth="1"/>
    <col min="258" max="259" width="11.85546875" style="93" bestFit="1" customWidth="1"/>
    <col min="260" max="265" width="13.28515625" style="93" bestFit="1" customWidth="1"/>
    <col min="266" max="266" width="16.140625" style="93" bestFit="1" customWidth="1"/>
    <col min="267" max="269" width="13.28515625" style="93" bestFit="1" customWidth="1"/>
    <col min="270" max="270" width="14.140625" style="93" bestFit="1" customWidth="1"/>
    <col min="271" max="512" width="9.140625" style="93"/>
    <col min="513" max="513" width="51" style="93" customWidth="1"/>
    <col min="514" max="515" width="11.85546875" style="93" bestFit="1" customWidth="1"/>
    <col min="516" max="521" width="13.28515625" style="93" bestFit="1" customWidth="1"/>
    <col min="522" max="522" width="16.140625" style="93" bestFit="1" customWidth="1"/>
    <col min="523" max="525" width="13.28515625" style="93" bestFit="1" customWidth="1"/>
    <col min="526" max="526" width="14.140625" style="93" bestFit="1" customWidth="1"/>
    <col min="527" max="768" width="9.140625" style="93"/>
    <col min="769" max="769" width="51" style="93" customWidth="1"/>
    <col min="770" max="771" width="11.85546875" style="93" bestFit="1" customWidth="1"/>
    <col min="772" max="777" width="13.28515625" style="93" bestFit="1" customWidth="1"/>
    <col min="778" max="778" width="16.140625" style="93" bestFit="1" customWidth="1"/>
    <col min="779" max="781" width="13.28515625" style="93" bestFit="1" customWidth="1"/>
    <col min="782" max="782" width="14.140625" style="93" bestFit="1" customWidth="1"/>
    <col min="783" max="1024" width="9.140625" style="93"/>
    <col min="1025" max="1025" width="51" style="93" customWidth="1"/>
    <col min="1026" max="1027" width="11.85546875" style="93" bestFit="1" customWidth="1"/>
    <col min="1028" max="1033" width="13.28515625" style="93" bestFit="1" customWidth="1"/>
    <col min="1034" max="1034" width="16.140625" style="93" bestFit="1" customWidth="1"/>
    <col min="1035" max="1037" width="13.28515625" style="93" bestFit="1" customWidth="1"/>
    <col min="1038" max="1038" width="14.140625" style="93" bestFit="1" customWidth="1"/>
    <col min="1039" max="1280" width="9.140625" style="93"/>
    <col min="1281" max="1281" width="51" style="93" customWidth="1"/>
    <col min="1282" max="1283" width="11.85546875" style="93" bestFit="1" customWidth="1"/>
    <col min="1284" max="1289" width="13.28515625" style="93" bestFit="1" customWidth="1"/>
    <col min="1290" max="1290" width="16.140625" style="93" bestFit="1" customWidth="1"/>
    <col min="1291" max="1293" width="13.28515625" style="93" bestFit="1" customWidth="1"/>
    <col min="1294" max="1294" width="14.140625" style="93" bestFit="1" customWidth="1"/>
    <col min="1295" max="1536" width="9.140625" style="93"/>
    <col min="1537" max="1537" width="51" style="93" customWidth="1"/>
    <col min="1538" max="1539" width="11.85546875" style="93" bestFit="1" customWidth="1"/>
    <col min="1540" max="1545" width="13.28515625" style="93" bestFit="1" customWidth="1"/>
    <col min="1546" max="1546" width="16.140625" style="93" bestFit="1" customWidth="1"/>
    <col min="1547" max="1549" width="13.28515625" style="93" bestFit="1" customWidth="1"/>
    <col min="1550" max="1550" width="14.140625" style="93" bestFit="1" customWidth="1"/>
    <col min="1551" max="1792" width="9.140625" style="93"/>
    <col min="1793" max="1793" width="51" style="93" customWidth="1"/>
    <col min="1794" max="1795" width="11.85546875" style="93" bestFit="1" customWidth="1"/>
    <col min="1796" max="1801" width="13.28515625" style="93" bestFit="1" customWidth="1"/>
    <col min="1802" max="1802" width="16.140625" style="93" bestFit="1" customWidth="1"/>
    <col min="1803" max="1805" width="13.28515625" style="93" bestFit="1" customWidth="1"/>
    <col min="1806" max="1806" width="14.140625" style="93" bestFit="1" customWidth="1"/>
    <col min="1807" max="2048" width="9.140625" style="93"/>
    <col min="2049" max="2049" width="51" style="93" customWidth="1"/>
    <col min="2050" max="2051" width="11.85546875" style="93" bestFit="1" customWidth="1"/>
    <col min="2052" max="2057" width="13.28515625" style="93" bestFit="1" customWidth="1"/>
    <col min="2058" max="2058" width="16.140625" style="93" bestFit="1" customWidth="1"/>
    <col min="2059" max="2061" width="13.28515625" style="93" bestFit="1" customWidth="1"/>
    <col min="2062" max="2062" width="14.140625" style="93" bestFit="1" customWidth="1"/>
    <col min="2063" max="2304" width="9.140625" style="93"/>
    <col min="2305" max="2305" width="51" style="93" customWidth="1"/>
    <col min="2306" max="2307" width="11.85546875" style="93" bestFit="1" customWidth="1"/>
    <col min="2308" max="2313" width="13.28515625" style="93" bestFit="1" customWidth="1"/>
    <col min="2314" max="2314" width="16.140625" style="93" bestFit="1" customWidth="1"/>
    <col min="2315" max="2317" width="13.28515625" style="93" bestFit="1" customWidth="1"/>
    <col min="2318" max="2318" width="14.140625" style="93" bestFit="1" customWidth="1"/>
    <col min="2319" max="2560" width="9.140625" style="93"/>
    <col min="2561" max="2561" width="51" style="93" customWidth="1"/>
    <col min="2562" max="2563" width="11.85546875" style="93" bestFit="1" customWidth="1"/>
    <col min="2564" max="2569" width="13.28515625" style="93" bestFit="1" customWidth="1"/>
    <col min="2570" max="2570" width="16.140625" style="93" bestFit="1" customWidth="1"/>
    <col min="2571" max="2573" width="13.28515625" style="93" bestFit="1" customWidth="1"/>
    <col min="2574" max="2574" width="14.140625" style="93" bestFit="1" customWidth="1"/>
    <col min="2575" max="2816" width="9.140625" style="93"/>
    <col min="2817" max="2817" width="51" style="93" customWidth="1"/>
    <col min="2818" max="2819" width="11.85546875" style="93" bestFit="1" customWidth="1"/>
    <col min="2820" max="2825" width="13.28515625" style="93" bestFit="1" customWidth="1"/>
    <col min="2826" max="2826" width="16.140625" style="93" bestFit="1" customWidth="1"/>
    <col min="2827" max="2829" width="13.28515625" style="93" bestFit="1" customWidth="1"/>
    <col min="2830" max="2830" width="14.140625" style="93" bestFit="1" customWidth="1"/>
    <col min="2831" max="3072" width="9.140625" style="93"/>
    <col min="3073" max="3073" width="51" style="93" customWidth="1"/>
    <col min="3074" max="3075" width="11.85546875" style="93" bestFit="1" customWidth="1"/>
    <col min="3076" max="3081" width="13.28515625" style="93" bestFit="1" customWidth="1"/>
    <col min="3082" max="3082" width="16.140625" style="93" bestFit="1" customWidth="1"/>
    <col min="3083" max="3085" width="13.28515625" style="93" bestFit="1" customWidth="1"/>
    <col min="3086" max="3086" width="14.140625" style="93" bestFit="1" customWidth="1"/>
    <col min="3087" max="3328" width="9.140625" style="93"/>
    <col min="3329" max="3329" width="51" style="93" customWidth="1"/>
    <col min="3330" max="3331" width="11.85546875" style="93" bestFit="1" customWidth="1"/>
    <col min="3332" max="3337" width="13.28515625" style="93" bestFit="1" customWidth="1"/>
    <col min="3338" max="3338" width="16.140625" style="93" bestFit="1" customWidth="1"/>
    <col min="3339" max="3341" width="13.28515625" style="93" bestFit="1" customWidth="1"/>
    <col min="3342" max="3342" width="14.140625" style="93" bestFit="1" customWidth="1"/>
    <col min="3343" max="3584" width="9.140625" style="93"/>
    <col min="3585" max="3585" width="51" style="93" customWidth="1"/>
    <col min="3586" max="3587" width="11.85546875" style="93" bestFit="1" customWidth="1"/>
    <col min="3588" max="3593" width="13.28515625" style="93" bestFit="1" customWidth="1"/>
    <col min="3594" max="3594" width="16.140625" style="93" bestFit="1" customWidth="1"/>
    <col min="3595" max="3597" width="13.28515625" style="93" bestFit="1" customWidth="1"/>
    <col min="3598" max="3598" width="14.140625" style="93" bestFit="1" customWidth="1"/>
    <col min="3599" max="3840" width="9.140625" style="93"/>
    <col min="3841" max="3841" width="51" style="93" customWidth="1"/>
    <col min="3842" max="3843" width="11.85546875" style="93" bestFit="1" customWidth="1"/>
    <col min="3844" max="3849" width="13.28515625" style="93" bestFit="1" customWidth="1"/>
    <col min="3850" max="3850" width="16.140625" style="93" bestFit="1" customWidth="1"/>
    <col min="3851" max="3853" width="13.28515625" style="93" bestFit="1" customWidth="1"/>
    <col min="3854" max="3854" width="14.140625" style="93" bestFit="1" customWidth="1"/>
    <col min="3855" max="4096" width="9.140625" style="93"/>
    <col min="4097" max="4097" width="51" style="93" customWidth="1"/>
    <col min="4098" max="4099" width="11.85546875" style="93" bestFit="1" customWidth="1"/>
    <col min="4100" max="4105" width="13.28515625" style="93" bestFit="1" customWidth="1"/>
    <col min="4106" max="4106" width="16.140625" style="93" bestFit="1" customWidth="1"/>
    <col min="4107" max="4109" width="13.28515625" style="93" bestFit="1" customWidth="1"/>
    <col min="4110" max="4110" width="14.140625" style="93" bestFit="1" customWidth="1"/>
    <col min="4111" max="4352" width="9.140625" style="93"/>
    <col min="4353" max="4353" width="51" style="93" customWidth="1"/>
    <col min="4354" max="4355" width="11.85546875" style="93" bestFit="1" customWidth="1"/>
    <col min="4356" max="4361" width="13.28515625" style="93" bestFit="1" customWidth="1"/>
    <col min="4362" max="4362" width="16.140625" style="93" bestFit="1" customWidth="1"/>
    <col min="4363" max="4365" width="13.28515625" style="93" bestFit="1" customWidth="1"/>
    <col min="4366" max="4366" width="14.140625" style="93" bestFit="1" customWidth="1"/>
    <col min="4367" max="4608" width="9.140625" style="93"/>
    <col min="4609" max="4609" width="51" style="93" customWidth="1"/>
    <col min="4610" max="4611" width="11.85546875" style="93" bestFit="1" customWidth="1"/>
    <col min="4612" max="4617" width="13.28515625" style="93" bestFit="1" customWidth="1"/>
    <col min="4618" max="4618" width="16.140625" style="93" bestFit="1" customWidth="1"/>
    <col min="4619" max="4621" width="13.28515625" style="93" bestFit="1" customWidth="1"/>
    <col min="4622" max="4622" width="14.140625" style="93" bestFit="1" customWidth="1"/>
    <col min="4623" max="4864" width="9.140625" style="93"/>
    <col min="4865" max="4865" width="51" style="93" customWidth="1"/>
    <col min="4866" max="4867" width="11.85546875" style="93" bestFit="1" customWidth="1"/>
    <col min="4868" max="4873" width="13.28515625" style="93" bestFit="1" customWidth="1"/>
    <col min="4874" max="4874" width="16.140625" style="93" bestFit="1" customWidth="1"/>
    <col min="4875" max="4877" width="13.28515625" style="93" bestFit="1" customWidth="1"/>
    <col min="4878" max="4878" width="14.140625" style="93" bestFit="1" customWidth="1"/>
    <col min="4879" max="5120" width="9.140625" style="93"/>
    <col min="5121" max="5121" width="51" style="93" customWidth="1"/>
    <col min="5122" max="5123" width="11.85546875" style="93" bestFit="1" customWidth="1"/>
    <col min="5124" max="5129" width="13.28515625" style="93" bestFit="1" customWidth="1"/>
    <col min="5130" max="5130" width="16.140625" style="93" bestFit="1" customWidth="1"/>
    <col min="5131" max="5133" width="13.28515625" style="93" bestFit="1" customWidth="1"/>
    <col min="5134" max="5134" width="14.140625" style="93" bestFit="1" customWidth="1"/>
    <col min="5135" max="5376" width="9.140625" style="93"/>
    <col min="5377" max="5377" width="51" style="93" customWidth="1"/>
    <col min="5378" max="5379" width="11.85546875" style="93" bestFit="1" customWidth="1"/>
    <col min="5380" max="5385" width="13.28515625" style="93" bestFit="1" customWidth="1"/>
    <col min="5386" max="5386" width="16.140625" style="93" bestFit="1" customWidth="1"/>
    <col min="5387" max="5389" width="13.28515625" style="93" bestFit="1" customWidth="1"/>
    <col min="5390" max="5390" width="14.140625" style="93" bestFit="1" customWidth="1"/>
    <col min="5391" max="5632" width="9.140625" style="93"/>
    <col min="5633" max="5633" width="51" style="93" customWidth="1"/>
    <col min="5634" max="5635" width="11.85546875" style="93" bestFit="1" customWidth="1"/>
    <col min="5636" max="5641" width="13.28515625" style="93" bestFit="1" customWidth="1"/>
    <col min="5642" max="5642" width="16.140625" style="93" bestFit="1" customWidth="1"/>
    <col min="5643" max="5645" width="13.28515625" style="93" bestFit="1" customWidth="1"/>
    <col min="5646" max="5646" width="14.140625" style="93" bestFit="1" customWidth="1"/>
    <col min="5647" max="5888" width="9.140625" style="93"/>
    <col min="5889" max="5889" width="51" style="93" customWidth="1"/>
    <col min="5890" max="5891" width="11.85546875" style="93" bestFit="1" customWidth="1"/>
    <col min="5892" max="5897" width="13.28515625" style="93" bestFit="1" customWidth="1"/>
    <col min="5898" max="5898" width="16.140625" style="93" bestFit="1" customWidth="1"/>
    <col min="5899" max="5901" width="13.28515625" style="93" bestFit="1" customWidth="1"/>
    <col min="5902" max="5902" width="14.140625" style="93" bestFit="1" customWidth="1"/>
    <col min="5903" max="6144" width="9.140625" style="93"/>
    <col min="6145" max="6145" width="51" style="93" customWidth="1"/>
    <col min="6146" max="6147" width="11.85546875" style="93" bestFit="1" customWidth="1"/>
    <col min="6148" max="6153" width="13.28515625" style="93" bestFit="1" customWidth="1"/>
    <col min="6154" max="6154" width="16.140625" style="93" bestFit="1" customWidth="1"/>
    <col min="6155" max="6157" width="13.28515625" style="93" bestFit="1" customWidth="1"/>
    <col min="6158" max="6158" width="14.140625" style="93" bestFit="1" customWidth="1"/>
    <col min="6159" max="6400" width="9.140625" style="93"/>
    <col min="6401" max="6401" width="51" style="93" customWidth="1"/>
    <col min="6402" max="6403" width="11.85546875" style="93" bestFit="1" customWidth="1"/>
    <col min="6404" max="6409" width="13.28515625" style="93" bestFit="1" customWidth="1"/>
    <col min="6410" max="6410" width="16.140625" style="93" bestFit="1" customWidth="1"/>
    <col min="6411" max="6413" width="13.28515625" style="93" bestFit="1" customWidth="1"/>
    <col min="6414" max="6414" width="14.140625" style="93" bestFit="1" customWidth="1"/>
    <col min="6415" max="6656" width="9.140625" style="93"/>
    <col min="6657" max="6657" width="51" style="93" customWidth="1"/>
    <col min="6658" max="6659" width="11.85546875" style="93" bestFit="1" customWidth="1"/>
    <col min="6660" max="6665" width="13.28515625" style="93" bestFit="1" customWidth="1"/>
    <col min="6666" max="6666" width="16.140625" style="93" bestFit="1" customWidth="1"/>
    <col min="6667" max="6669" width="13.28515625" style="93" bestFit="1" customWidth="1"/>
    <col min="6670" max="6670" width="14.140625" style="93" bestFit="1" customWidth="1"/>
    <col min="6671" max="6912" width="9.140625" style="93"/>
    <col min="6913" max="6913" width="51" style="93" customWidth="1"/>
    <col min="6914" max="6915" width="11.85546875" style="93" bestFit="1" customWidth="1"/>
    <col min="6916" max="6921" width="13.28515625" style="93" bestFit="1" customWidth="1"/>
    <col min="6922" max="6922" width="16.140625" style="93" bestFit="1" customWidth="1"/>
    <col min="6923" max="6925" width="13.28515625" style="93" bestFit="1" customWidth="1"/>
    <col min="6926" max="6926" width="14.140625" style="93" bestFit="1" customWidth="1"/>
    <col min="6927" max="7168" width="9.140625" style="93"/>
    <col min="7169" max="7169" width="51" style="93" customWidth="1"/>
    <col min="7170" max="7171" width="11.85546875" style="93" bestFit="1" customWidth="1"/>
    <col min="7172" max="7177" width="13.28515625" style="93" bestFit="1" customWidth="1"/>
    <col min="7178" max="7178" width="16.140625" style="93" bestFit="1" customWidth="1"/>
    <col min="7179" max="7181" width="13.28515625" style="93" bestFit="1" customWidth="1"/>
    <col min="7182" max="7182" width="14.140625" style="93" bestFit="1" customWidth="1"/>
    <col min="7183" max="7424" width="9.140625" style="93"/>
    <col min="7425" max="7425" width="51" style="93" customWidth="1"/>
    <col min="7426" max="7427" width="11.85546875" style="93" bestFit="1" customWidth="1"/>
    <col min="7428" max="7433" width="13.28515625" style="93" bestFit="1" customWidth="1"/>
    <col min="7434" max="7434" width="16.140625" style="93" bestFit="1" customWidth="1"/>
    <col min="7435" max="7437" width="13.28515625" style="93" bestFit="1" customWidth="1"/>
    <col min="7438" max="7438" width="14.140625" style="93" bestFit="1" customWidth="1"/>
    <col min="7439" max="7680" width="9.140625" style="93"/>
    <col min="7681" max="7681" width="51" style="93" customWidth="1"/>
    <col min="7682" max="7683" width="11.85546875" style="93" bestFit="1" customWidth="1"/>
    <col min="7684" max="7689" width="13.28515625" style="93" bestFit="1" customWidth="1"/>
    <col min="7690" max="7690" width="16.140625" style="93" bestFit="1" customWidth="1"/>
    <col min="7691" max="7693" width="13.28515625" style="93" bestFit="1" customWidth="1"/>
    <col min="7694" max="7694" width="14.140625" style="93" bestFit="1" customWidth="1"/>
    <col min="7695" max="7936" width="9.140625" style="93"/>
    <col min="7937" max="7937" width="51" style="93" customWidth="1"/>
    <col min="7938" max="7939" width="11.85546875" style="93" bestFit="1" customWidth="1"/>
    <col min="7940" max="7945" width="13.28515625" style="93" bestFit="1" customWidth="1"/>
    <col min="7946" max="7946" width="16.140625" style="93" bestFit="1" customWidth="1"/>
    <col min="7947" max="7949" width="13.28515625" style="93" bestFit="1" customWidth="1"/>
    <col min="7950" max="7950" width="14.140625" style="93" bestFit="1" customWidth="1"/>
    <col min="7951" max="8192" width="9.140625" style="93"/>
    <col min="8193" max="8193" width="51" style="93" customWidth="1"/>
    <col min="8194" max="8195" width="11.85546875" style="93" bestFit="1" customWidth="1"/>
    <col min="8196" max="8201" width="13.28515625" style="93" bestFit="1" customWidth="1"/>
    <col min="8202" max="8202" width="16.140625" style="93" bestFit="1" customWidth="1"/>
    <col min="8203" max="8205" width="13.28515625" style="93" bestFit="1" customWidth="1"/>
    <col min="8206" max="8206" width="14.140625" style="93" bestFit="1" customWidth="1"/>
    <col min="8207" max="8448" width="9.140625" style="93"/>
    <col min="8449" max="8449" width="51" style="93" customWidth="1"/>
    <col min="8450" max="8451" width="11.85546875" style="93" bestFit="1" customWidth="1"/>
    <col min="8452" max="8457" width="13.28515625" style="93" bestFit="1" customWidth="1"/>
    <col min="8458" max="8458" width="16.140625" style="93" bestFit="1" customWidth="1"/>
    <col min="8459" max="8461" width="13.28515625" style="93" bestFit="1" customWidth="1"/>
    <col min="8462" max="8462" width="14.140625" style="93" bestFit="1" customWidth="1"/>
    <col min="8463" max="8704" width="9.140625" style="93"/>
    <col min="8705" max="8705" width="51" style="93" customWidth="1"/>
    <col min="8706" max="8707" width="11.85546875" style="93" bestFit="1" customWidth="1"/>
    <col min="8708" max="8713" width="13.28515625" style="93" bestFit="1" customWidth="1"/>
    <col min="8714" max="8714" width="16.140625" style="93" bestFit="1" customWidth="1"/>
    <col min="8715" max="8717" width="13.28515625" style="93" bestFit="1" customWidth="1"/>
    <col min="8718" max="8718" width="14.140625" style="93" bestFit="1" customWidth="1"/>
    <col min="8719" max="8960" width="9.140625" style="93"/>
    <col min="8961" max="8961" width="51" style="93" customWidth="1"/>
    <col min="8962" max="8963" width="11.85546875" style="93" bestFit="1" customWidth="1"/>
    <col min="8964" max="8969" width="13.28515625" style="93" bestFit="1" customWidth="1"/>
    <col min="8970" max="8970" width="16.140625" style="93" bestFit="1" customWidth="1"/>
    <col min="8971" max="8973" width="13.28515625" style="93" bestFit="1" customWidth="1"/>
    <col min="8974" max="8974" width="14.140625" style="93" bestFit="1" customWidth="1"/>
    <col min="8975" max="9216" width="9.140625" style="93"/>
    <col min="9217" max="9217" width="51" style="93" customWidth="1"/>
    <col min="9218" max="9219" width="11.85546875" style="93" bestFit="1" customWidth="1"/>
    <col min="9220" max="9225" width="13.28515625" style="93" bestFit="1" customWidth="1"/>
    <col min="9226" max="9226" width="16.140625" style="93" bestFit="1" customWidth="1"/>
    <col min="9227" max="9229" width="13.28515625" style="93" bestFit="1" customWidth="1"/>
    <col min="9230" max="9230" width="14.140625" style="93" bestFit="1" customWidth="1"/>
    <col min="9231" max="9472" width="9.140625" style="93"/>
    <col min="9473" max="9473" width="51" style="93" customWidth="1"/>
    <col min="9474" max="9475" width="11.85546875" style="93" bestFit="1" customWidth="1"/>
    <col min="9476" max="9481" width="13.28515625" style="93" bestFit="1" customWidth="1"/>
    <col min="9482" max="9482" width="16.140625" style="93" bestFit="1" customWidth="1"/>
    <col min="9483" max="9485" width="13.28515625" style="93" bestFit="1" customWidth="1"/>
    <col min="9486" max="9486" width="14.140625" style="93" bestFit="1" customWidth="1"/>
    <col min="9487" max="9728" width="9.140625" style="93"/>
    <col min="9729" max="9729" width="51" style="93" customWidth="1"/>
    <col min="9730" max="9731" width="11.85546875" style="93" bestFit="1" customWidth="1"/>
    <col min="9732" max="9737" width="13.28515625" style="93" bestFit="1" customWidth="1"/>
    <col min="9738" max="9738" width="16.140625" style="93" bestFit="1" customWidth="1"/>
    <col min="9739" max="9741" width="13.28515625" style="93" bestFit="1" customWidth="1"/>
    <col min="9742" max="9742" width="14.140625" style="93" bestFit="1" customWidth="1"/>
    <col min="9743" max="9984" width="9.140625" style="93"/>
    <col min="9985" max="9985" width="51" style="93" customWidth="1"/>
    <col min="9986" max="9987" width="11.85546875" style="93" bestFit="1" customWidth="1"/>
    <col min="9988" max="9993" width="13.28515625" style="93" bestFit="1" customWidth="1"/>
    <col min="9994" max="9994" width="16.140625" style="93" bestFit="1" customWidth="1"/>
    <col min="9995" max="9997" width="13.28515625" style="93" bestFit="1" customWidth="1"/>
    <col min="9998" max="9998" width="14.140625" style="93" bestFit="1" customWidth="1"/>
    <col min="9999" max="10240" width="9.140625" style="93"/>
    <col min="10241" max="10241" width="51" style="93" customWidth="1"/>
    <col min="10242" max="10243" width="11.85546875" style="93" bestFit="1" customWidth="1"/>
    <col min="10244" max="10249" width="13.28515625" style="93" bestFit="1" customWidth="1"/>
    <col min="10250" max="10250" width="16.140625" style="93" bestFit="1" customWidth="1"/>
    <col min="10251" max="10253" width="13.28515625" style="93" bestFit="1" customWidth="1"/>
    <col min="10254" max="10254" width="14.140625" style="93" bestFit="1" customWidth="1"/>
    <col min="10255" max="10496" width="9.140625" style="93"/>
    <col min="10497" max="10497" width="51" style="93" customWidth="1"/>
    <col min="10498" max="10499" width="11.85546875" style="93" bestFit="1" customWidth="1"/>
    <col min="10500" max="10505" width="13.28515625" style="93" bestFit="1" customWidth="1"/>
    <col min="10506" max="10506" width="16.140625" style="93" bestFit="1" customWidth="1"/>
    <col min="10507" max="10509" width="13.28515625" style="93" bestFit="1" customWidth="1"/>
    <col min="10510" max="10510" width="14.140625" style="93" bestFit="1" customWidth="1"/>
    <col min="10511" max="10752" width="9.140625" style="93"/>
    <col min="10753" max="10753" width="51" style="93" customWidth="1"/>
    <col min="10754" max="10755" width="11.85546875" style="93" bestFit="1" customWidth="1"/>
    <col min="10756" max="10761" width="13.28515625" style="93" bestFit="1" customWidth="1"/>
    <col min="10762" max="10762" width="16.140625" style="93" bestFit="1" customWidth="1"/>
    <col min="10763" max="10765" width="13.28515625" style="93" bestFit="1" customWidth="1"/>
    <col min="10766" max="10766" width="14.140625" style="93" bestFit="1" customWidth="1"/>
    <col min="10767" max="11008" width="9.140625" style="93"/>
    <col min="11009" max="11009" width="51" style="93" customWidth="1"/>
    <col min="11010" max="11011" width="11.85546875" style="93" bestFit="1" customWidth="1"/>
    <col min="11012" max="11017" width="13.28515625" style="93" bestFit="1" customWidth="1"/>
    <col min="11018" max="11018" width="16.140625" style="93" bestFit="1" customWidth="1"/>
    <col min="11019" max="11021" width="13.28515625" style="93" bestFit="1" customWidth="1"/>
    <col min="11022" max="11022" width="14.140625" style="93" bestFit="1" customWidth="1"/>
    <col min="11023" max="11264" width="9.140625" style="93"/>
    <col min="11265" max="11265" width="51" style="93" customWidth="1"/>
    <col min="11266" max="11267" width="11.85546875" style="93" bestFit="1" customWidth="1"/>
    <col min="11268" max="11273" width="13.28515625" style="93" bestFit="1" customWidth="1"/>
    <col min="11274" max="11274" width="16.140625" style="93" bestFit="1" customWidth="1"/>
    <col min="11275" max="11277" width="13.28515625" style="93" bestFit="1" customWidth="1"/>
    <col min="11278" max="11278" width="14.140625" style="93" bestFit="1" customWidth="1"/>
    <col min="11279" max="11520" width="9.140625" style="93"/>
    <col min="11521" max="11521" width="51" style="93" customWidth="1"/>
    <col min="11522" max="11523" width="11.85546875" style="93" bestFit="1" customWidth="1"/>
    <col min="11524" max="11529" width="13.28515625" style="93" bestFit="1" customWidth="1"/>
    <col min="11530" max="11530" width="16.140625" style="93" bestFit="1" customWidth="1"/>
    <col min="11531" max="11533" width="13.28515625" style="93" bestFit="1" customWidth="1"/>
    <col min="11534" max="11534" width="14.140625" style="93" bestFit="1" customWidth="1"/>
    <col min="11535" max="11776" width="9.140625" style="93"/>
    <col min="11777" max="11777" width="51" style="93" customWidth="1"/>
    <col min="11778" max="11779" width="11.85546875" style="93" bestFit="1" customWidth="1"/>
    <col min="11780" max="11785" width="13.28515625" style="93" bestFit="1" customWidth="1"/>
    <col min="11786" max="11786" width="16.140625" style="93" bestFit="1" customWidth="1"/>
    <col min="11787" max="11789" width="13.28515625" style="93" bestFit="1" customWidth="1"/>
    <col min="11790" max="11790" width="14.140625" style="93" bestFit="1" customWidth="1"/>
    <col min="11791" max="12032" width="9.140625" style="93"/>
    <col min="12033" max="12033" width="51" style="93" customWidth="1"/>
    <col min="12034" max="12035" width="11.85546875" style="93" bestFit="1" customWidth="1"/>
    <col min="12036" max="12041" width="13.28515625" style="93" bestFit="1" customWidth="1"/>
    <col min="12042" max="12042" width="16.140625" style="93" bestFit="1" customWidth="1"/>
    <col min="12043" max="12045" width="13.28515625" style="93" bestFit="1" customWidth="1"/>
    <col min="12046" max="12046" width="14.140625" style="93" bestFit="1" customWidth="1"/>
    <col min="12047" max="12288" width="9.140625" style="93"/>
    <col min="12289" max="12289" width="51" style="93" customWidth="1"/>
    <col min="12290" max="12291" width="11.85546875" style="93" bestFit="1" customWidth="1"/>
    <col min="12292" max="12297" width="13.28515625" style="93" bestFit="1" customWidth="1"/>
    <col min="12298" max="12298" width="16.140625" style="93" bestFit="1" customWidth="1"/>
    <col min="12299" max="12301" width="13.28515625" style="93" bestFit="1" customWidth="1"/>
    <col min="12302" max="12302" width="14.140625" style="93" bestFit="1" customWidth="1"/>
    <col min="12303" max="12544" width="9.140625" style="93"/>
    <col min="12545" max="12545" width="51" style="93" customWidth="1"/>
    <col min="12546" max="12547" width="11.85546875" style="93" bestFit="1" customWidth="1"/>
    <col min="12548" max="12553" width="13.28515625" style="93" bestFit="1" customWidth="1"/>
    <col min="12554" max="12554" width="16.140625" style="93" bestFit="1" customWidth="1"/>
    <col min="12555" max="12557" width="13.28515625" style="93" bestFit="1" customWidth="1"/>
    <col min="12558" max="12558" width="14.140625" style="93" bestFit="1" customWidth="1"/>
    <col min="12559" max="12800" width="9.140625" style="93"/>
    <col min="12801" max="12801" width="51" style="93" customWidth="1"/>
    <col min="12802" max="12803" width="11.85546875" style="93" bestFit="1" customWidth="1"/>
    <col min="12804" max="12809" width="13.28515625" style="93" bestFit="1" customWidth="1"/>
    <col min="12810" max="12810" width="16.140625" style="93" bestFit="1" customWidth="1"/>
    <col min="12811" max="12813" width="13.28515625" style="93" bestFit="1" customWidth="1"/>
    <col min="12814" max="12814" width="14.140625" style="93" bestFit="1" customWidth="1"/>
    <col min="12815" max="13056" width="9.140625" style="93"/>
    <col min="13057" max="13057" width="51" style="93" customWidth="1"/>
    <col min="13058" max="13059" width="11.85546875" style="93" bestFit="1" customWidth="1"/>
    <col min="13060" max="13065" width="13.28515625" style="93" bestFit="1" customWidth="1"/>
    <col min="13066" max="13066" width="16.140625" style="93" bestFit="1" customWidth="1"/>
    <col min="13067" max="13069" width="13.28515625" style="93" bestFit="1" customWidth="1"/>
    <col min="13070" max="13070" width="14.140625" style="93" bestFit="1" customWidth="1"/>
    <col min="13071" max="13312" width="9.140625" style="93"/>
    <col min="13313" max="13313" width="51" style="93" customWidth="1"/>
    <col min="13314" max="13315" width="11.85546875" style="93" bestFit="1" customWidth="1"/>
    <col min="13316" max="13321" width="13.28515625" style="93" bestFit="1" customWidth="1"/>
    <col min="13322" max="13322" width="16.140625" style="93" bestFit="1" customWidth="1"/>
    <col min="13323" max="13325" width="13.28515625" style="93" bestFit="1" customWidth="1"/>
    <col min="13326" max="13326" width="14.140625" style="93" bestFit="1" customWidth="1"/>
    <col min="13327" max="13568" width="9.140625" style="93"/>
    <col min="13569" max="13569" width="51" style="93" customWidth="1"/>
    <col min="13570" max="13571" width="11.85546875" style="93" bestFit="1" customWidth="1"/>
    <col min="13572" max="13577" width="13.28515625" style="93" bestFit="1" customWidth="1"/>
    <col min="13578" max="13578" width="16.140625" style="93" bestFit="1" customWidth="1"/>
    <col min="13579" max="13581" width="13.28515625" style="93" bestFit="1" customWidth="1"/>
    <col min="13582" max="13582" width="14.140625" style="93" bestFit="1" customWidth="1"/>
    <col min="13583" max="13824" width="9.140625" style="93"/>
    <col min="13825" max="13825" width="51" style="93" customWidth="1"/>
    <col min="13826" max="13827" width="11.85546875" style="93" bestFit="1" customWidth="1"/>
    <col min="13828" max="13833" width="13.28515625" style="93" bestFit="1" customWidth="1"/>
    <col min="13834" max="13834" width="16.140625" style="93" bestFit="1" customWidth="1"/>
    <col min="13835" max="13837" width="13.28515625" style="93" bestFit="1" customWidth="1"/>
    <col min="13838" max="13838" width="14.140625" style="93" bestFit="1" customWidth="1"/>
    <col min="13839" max="14080" width="9.140625" style="93"/>
    <col min="14081" max="14081" width="51" style="93" customWidth="1"/>
    <col min="14082" max="14083" width="11.85546875" style="93" bestFit="1" customWidth="1"/>
    <col min="14084" max="14089" width="13.28515625" style="93" bestFit="1" customWidth="1"/>
    <col min="14090" max="14090" width="16.140625" style="93" bestFit="1" customWidth="1"/>
    <col min="14091" max="14093" width="13.28515625" style="93" bestFit="1" customWidth="1"/>
    <col min="14094" max="14094" width="14.140625" style="93" bestFit="1" customWidth="1"/>
    <col min="14095" max="14336" width="9.140625" style="93"/>
    <col min="14337" max="14337" width="51" style="93" customWidth="1"/>
    <col min="14338" max="14339" width="11.85546875" style="93" bestFit="1" customWidth="1"/>
    <col min="14340" max="14345" width="13.28515625" style="93" bestFit="1" customWidth="1"/>
    <col min="14346" max="14346" width="16.140625" style="93" bestFit="1" customWidth="1"/>
    <col min="14347" max="14349" width="13.28515625" style="93" bestFit="1" customWidth="1"/>
    <col min="14350" max="14350" width="14.140625" style="93" bestFit="1" customWidth="1"/>
    <col min="14351" max="14592" width="9.140625" style="93"/>
    <col min="14593" max="14593" width="51" style="93" customWidth="1"/>
    <col min="14594" max="14595" width="11.85546875" style="93" bestFit="1" customWidth="1"/>
    <col min="14596" max="14601" width="13.28515625" style="93" bestFit="1" customWidth="1"/>
    <col min="14602" max="14602" width="16.140625" style="93" bestFit="1" customWidth="1"/>
    <col min="14603" max="14605" width="13.28515625" style="93" bestFit="1" customWidth="1"/>
    <col min="14606" max="14606" width="14.140625" style="93" bestFit="1" customWidth="1"/>
    <col min="14607" max="14848" width="9.140625" style="93"/>
    <col min="14849" max="14849" width="51" style="93" customWidth="1"/>
    <col min="14850" max="14851" width="11.85546875" style="93" bestFit="1" customWidth="1"/>
    <col min="14852" max="14857" width="13.28515625" style="93" bestFit="1" customWidth="1"/>
    <col min="14858" max="14858" width="16.140625" style="93" bestFit="1" customWidth="1"/>
    <col min="14859" max="14861" width="13.28515625" style="93" bestFit="1" customWidth="1"/>
    <col min="14862" max="14862" width="14.140625" style="93" bestFit="1" customWidth="1"/>
    <col min="14863" max="15104" width="9.140625" style="93"/>
    <col min="15105" max="15105" width="51" style="93" customWidth="1"/>
    <col min="15106" max="15107" width="11.85546875" style="93" bestFit="1" customWidth="1"/>
    <col min="15108" max="15113" width="13.28515625" style="93" bestFit="1" customWidth="1"/>
    <col min="15114" max="15114" width="16.140625" style="93" bestFit="1" customWidth="1"/>
    <col min="15115" max="15117" width="13.28515625" style="93" bestFit="1" customWidth="1"/>
    <col min="15118" max="15118" width="14.140625" style="93" bestFit="1" customWidth="1"/>
    <col min="15119" max="15360" width="9.140625" style="93"/>
    <col min="15361" max="15361" width="51" style="93" customWidth="1"/>
    <col min="15362" max="15363" width="11.85546875" style="93" bestFit="1" customWidth="1"/>
    <col min="15364" max="15369" width="13.28515625" style="93" bestFit="1" customWidth="1"/>
    <col min="15370" max="15370" width="16.140625" style="93" bestFit="1" customWidth="1"/>
    <col min="15371" max="15373" width="13.28515625" style="93" bestFit="1" customWidth="1"/>
    <col min="15374" max="15374" width="14.140625" style="93" bestFit="1" customWidth="1"/>
    <col min="15375" max="15616" width="9.140625" style="93"/>
    <col min="15617" max="15617" width="51" style="93" customWidth="1"/>
    <col min="15618" max="15619" width="11.85546875" style="93" bestFit="1" customWidth="1"/>
    <col min="15620" max="15625" width="13.28515625" style="93" bestFit="1" customWidth="1"/>
    <col min="15626" max="15626" width="16.140625" style="93" bestFit="1" customWidth="1"/>
    <col min="15627" max="15629" width="13.28515625" style="93" bestFit="1" customWidth="1"/>
    <col min="15630" max="15630" width="14.140625" style="93" bestFit="1" customWidth="1"/>
    <col min="15631" max="15872" width="9.140625" style="93"/>
    <col min="15873" max="15873" width="51" style="93" customWidth="1"/>
    <col min="15874" max="15875" width="11.85546875" style="93" bestFit="1" customWidth="1"/>
    <col min="15876" max="15881" width="13.28515625" style="93" bestFit="1" customWidth="1"/>
    <col min="15882" max="15882" width="16.140625" style="93" bestFit="1" customWidth="1"/>
    <col min="15883" max="15885" width="13.28515625" style="93" bestFit="1" customWidth="1"/>
    <col min="15886" max="15886" width="14.140625" style="93" bestFit="1" customWidth="1"/>
    <col min="15887" max="16128" width="9.140625" style="93"/>
    <col min="16129" max="16129" width="51" style="93" customWidth="1"/>
    <col min="16130" max="16131" width="11.85546875" style="93" bestFit="1" customWidth="1"/>
    <col min="16132" max="16137" width="13.28515625" style="93" bestFit="1" customWidth="1"/>
    <col min="16138" max="16138" width="16.140625" style="93" bestFit="1" customWidth="1"/>
    <col min="16139" max="16141" width="13.28515625" style="93" bestFit="1" customWidth="1"/>
    <col min="16142" max="16142" width="14.140625" style="93" bestFit="1" customWidth="1"/>
    <col min="16143" max="16384" width="9.140625" style="93"/>
  </cols>
  <sheetData>
    <row r="1" spans="1:17" x14ac:dyDescent="0.25">
      <c r="A1" s="441" t="s">
        <v>514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3"/>
    </row>
    <row r="2" spans="1:17" x14ac:dyDescent="0.25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</row>
    <row r="3" spans="1:17" s="100" customFormat="1" x14ac:dyDescent="0.25">
      <c r="A3" s="97" t="s">
        <v>62</v>
      </c>
      <c r="B3" s="98" t="s">
        <v>166</v>
      </c>
      <c r="C3" s="98" t="s">
        <v>167</v>
      </c>
      <c r="D3" s="98" t="s">
        <v>168</v>
      </c>
      <c r="E3" s="98" t="s">
        <v>169</v>
      </c>
      <c r="F3" s="98" t="s">
        <v>170</v>
      </c>
      <c r="G3" s="98" t="s">
        <v>171</v>
      </c>
      <c r="H3" s="98" t="s">
        <v>172</v>
      </c>
      <c r="I3" s="98" t="s">
        <v>173</v>
      </c>
      <c r="J3" s="98" t="s">
        <v>391</v>
      </c>
      <c r="K3" s="98" t="s">
        <v>174</v>
      </c>
      <c r="L3" s="98" t="s">
        <v>175</v>
      </c>
      <c r="M3" s="98" t="s">
        <v>176</v>
      </c>
      <c r="N3" s="99" t="s">
        <v>61</v>
      </c>
    </row>
    <row r="4" spans="1:17" x14ac:dyDescent="0.25">
      <c r="A4" s="97" t="s">
        <v>177</v>
      </c>
      <c r="B4" s="101">
        <v>108530056</v>
      </c>
      <c r="C4" s="101">
        <f>B34</f>
        <v>105510414</v>
      </c>
      <c r="D4" s="101">
        <f>C34</f>
        <v>103649946</v>
      </c>
      <c r="E4" s="101">
        <f t="shared" ref="E4:M4" si="0">D34</f>
        <v>119829292</v>
      </c>
      <c r="F4" s="101">
        <f t="shared" si="0"/>
        <v>109241764</v>
      </c>
      <c r="G4" s="101">
        <f t="shared" si="0"/>
        <v>84159078</v>
      </c>
      <c r="H4" s="101">
        <f t="shared" si="0"/>
        <v>100516392</v>
      </c>
      <c r="I4" s="101">
        <f t="shared" si="0"/>
        <v>96873706</v>
      </c>
      <c r="J4" s="101">
        <f t="shared" si="0"/>
        <v>79340593</v>
      </c>
      <c r="K4" s="101">
        <f t="shared" si="0"/>
        <v>104897907</v>
      </c>
      <c r="L4" s="101">
        <f t="shared" si="0"/>
        <v>111045613</v>
      </c>
      <c r="M4" s="101">
        <f t="shared" si="0"/>
        <v>107252927</v>
      </c>
      <c r="N4" s="102">
        <v>71995076</v>
      </c>
    </row>
    <row r="5" spans="1:17" ht="31.5" x14ac:dyDescent="0.25">
      <c r="A5" s="94" t="s">
        <v>230</v>
      </c>
      <c r="B5" s="103">
        <v>2640372</v>
      </c>
      <c r="C5" s="103">
        <v>2640372</v>
      </c>
      <c r="D5" s="103">
        <v>2640372</v>
      </c>
      <c r="E5" s="103">
        <v>2640372</v>
      </c>
      <c r="F5" s="103">
        <v>2640372</v>
      </c>
      <c r="G5" s="103">
        <v>2640372</v>
      </c>
      <c r="H5" s="103">
        <v>2640372</v>
      </c>
      <c r="I5" s="103">
        <v>2640372</v>
      </c>
      <c r="J5" s="103">
        <v>2640372</v>
      </c>
      <c r="K5" s="103">
        <v>2640372</v>
      </c>
      <c r="L5" s="103">
        <v>2640372</v>
      </c>
      <c r="M5" s="103">
        <v>3075366</v>
      </c>
      <c r="N5" s="420">
        <f>'1.sz.tábla '!D5</f>
        <v>32119458</v>
      </c>
      <c r="O5" s="64"/>
      <c r="Q5" s="64"/>
    </row>
    <row r="6" spans="1:17" x14ac:dyDescent="0.25">
      <c r="A6" s="94" t="s">
        <v>134</v>
      </c>
      <c r="B6" s="104">
        <v>1252720</v>
      </c>
      <c r="C6" s="104">
        <v>1252720</v>
      </c>
      <c r="D6" s="104">
        <v>1252720</v>
      </c>
      <c r="E6" s="104">
        <v>1252720</v>
      </c>
      <c r="F6" s="104">
        <v>1252720</v>
      </c>
      <c r="G6" s="104">
        <v>1252720</v>
      </c>
      <c r="H6" s="104">
        <v>1252720</v>
      </c>
      <c r="I6" s="104">
        <v>1252720</v>
      </c>
      <c r="J6" s="104">
        <v>1252720</v>
      </c>
      <c r="K6" s="104">
        <v>1252720</v>
      </c>
      <c r="L6" s="104">
        <v>1252720</v>
      </c>
      <c r="M6" s="104">
        <v>1252720</v>
      </c>
      <c r="N6" s="420">
        <f>'2.sz.tábla'!D40</f>
        <v>15032640</v>
      </c>
      <c r="O6" s="111"/>
      <c r="P6" s="309"/>
      <c r="Q6" s="64"/>
    </row>
    <row r="7" spans="1:17" x14ac:dyDescent="0.25">
      <c r="A7" s="94" t="s">
        <v>178</v>
      </c>
      <c r="B7" s="104">
        <v>0</v>
      </c>
      <c r="C7" s="104">
        <v>0</v>
      </c>
      <c r="D7" s="104">
        <v>12000000</v>
      </c>
      <c r="E7" s="104">
        <v>0</v>
      </c>
      <c r="F7" s="104">
        <v>8710000</v>
      </c>
      <c r="G7" s="104">
        <v>0</v>
      </c>
      <c r="H7" s="104">
        <v>0</v>
      </c>
      <c r="I7" s="104">
        <v>0</v>
      </c>
      <c r="J7" s="104">
        <v>12000000</v>
      </c>
      <c r="K7" s="104">
        <v>0</v>
      </c>
      <c r="L7" s="104">
        <v>0</v>
      </c>
      <c r="M7" s="104">
        <v>0</v>
      </c>
      <c r="N7" s="420">
        <f>'2.sz.tábla'!D30</f>
        <v>32710000</v>
      </c>
      <c r="O7" s="111"/>
      <c r="P7" s="309"/>
      <c r="Q7" s="64"/>
    </row>
    <row r="8" spans="1:17" ht="31.5" x14ac:dyDescent="0.25">
      <c r="A8" s="94" t="s">
        <v>231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420">
        <f t="shared" ref="N8:N14" si="1">SUM(B8:M8)</f>
        <v>0</v>
      </c>
      <c r="O8" s="64"/>
      <c r="Q8" s="64"/>
    </row>
    <row r="9" spans="1:17" x14ac:dyDescent="0.25">
      <c r="A9" s="105" t="s">
        <v>179</v>
      </c>
      <c r="B9" s="106">
        <f t="shared" ref="B9:M9" si="2">SUM(B5:B8)</f>
        <v>3893092</v>
      </c>
      <c r="C9" s="106">
        <f t="shared" si="2"/>
        <v>3893092</v>
      </c>
      <c r="D9" s="106">
        <f t="shared" si="2"/>
        <v>15893092</v>
      </c>
      <c r="E9" s="106">
        <f t="shared" si="2"/>
        <v>3893092</v>
      </c>
      <c r="F9" s="106">
        <f t="shared" si="2"/>
        <v>12603092</v>
      </c>
      <c r="G9" s="106">
        <f t="shared" si="2"/>
        <v>3893092</v>
      </c>
      <c r="H9" s="106">
        <f t="shared" si="2"/>
        <v>3893092</v>
      </c>
      <c r="I9" s="106">
        <f t="shared" si="2"/>
        <v>3893092</v>
      </c>
      <c r="J9" s="106">
        <f t="shared" si="2"/>
        <v>15893092</v>
      </c>
      <c r="K9" s="106">
        <f t="shared" si="2"/>
        <v>3893092</v>
      </c>
      <c r="L9" s="106">
        <f t="shared" si="2"/>
        <v>3893092</v>
      </c>
      <c r="M9" s="106">
        <f t="shared" si="2"/>
        <v>4328086</v>
      </c>
      <c r="N9" s="420">
        <f t="shared" si="1"/>
        <v>79862098</v>
      </c>
      <c r="O9" s="107"/>
      <c r="Q9" s="64"/>
    </row>
    <row r="10" spans="1:17" ht="31.5" x14ac:dyDescent="0.25">
      <c r="A10" s="94" t="s">
        <v>232</v>
      </c>
      <c r="B10" s="104">
        <v>0</v>
      </c>
      <c r="C10" s="104">
        <v>0</v>
      </c>
      <c r="D10" s="104">
        <v>3526740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4">
        <v>0</v>
      </c>
      <c r="N10" s="420">
        <f>'1.sz.tábla '!D6</f>
        <v>3526740</v>
      </c>
      <c r="O10" s="64"/>
      <c r="Q10" s="64"/>
    </row>
    <row r="11" spans="1:17" x14ac:dyDescent="0.25">
      <c r="A11" s="94" t="s">
        <v>233</v>
      </c>
      <c r="B11" s="104">
        <v>0</v>
      </c>
      <c r="C11" s="104">
        <v>0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104">
        <v>0</v>
      </c>
      <c r="M11" s="104">
        <v>0</v>
      </c>
      <c r="N11" s="420">
        <f>'1.sz.tábla '!D9</f>
        <v>0</v>
      </c>
      <c r="O11" s="64"/>
      <c r="Q11" s="64"/>
    </row>
    <row r="12" spans="1:17" ht="31.5" x14ac:dyDescent="0.25">
      <c r="A12" s="94" t="s">
        <v>234</v>
      </c>
      <c r="B12" s="104"/>
      <c r="C12" s="104"/>
      <c r="D12" s="104"/>
      <c r="E12" s="104"/>
      <c r="F12" s="104">
        <v>0</v>
      </c>
      <c r="G12" s="104"/>
      <c r="H12" s="104"/>
      <c r="I12" s="104"/>
      <c r="J12" s="104"/>
      <c r="K12" s="104"/>
      <c r="L12" s="104"/>
      <c r="M12" s="104"/>
      <c r="N12" s="420">
        <f t="shared" si="1"/>
        <v>0</v>
      </c>
      <c r="O12" s="64"/>
      <c r="Q12" s="64"/>
    </row>
    <row r="13" spans="1:17" x14ac:dyDescent="0.25">
      <c r="A13" s="105" t="s">
        <v>180</v>
      </c>
      <c r="B13" s="106">
        <f t="shared" ref="B13:M13" si="3">SUM(B10:B12)</f>
        <v>0</v>
      </c>
      <c r="C13" s="106">
        <f t="shared" si="3"/>
        <v>0</v>
      </c>
      <c r="D13" s="106">
        <f t="shared" si="3"/>
        <v>3526740</v>
      </c>
      <c r="E13" s="106">
        <f t="shared" si="3"/>
        <v>0</v>
      </c>
      <c r="F13" s="106">
        <f t="shared" si="3"/>
        <v>0</v>
      </c>
      <c r="G13" s="106">
        <f t="shared" si="3"/>
        <v>0</v>
      </c>
      <c r="H13" s="106">
        <f t="shared" si="3"/>
        <v>0</v>
      </c>
      <c r="I13" s="106">
        <f t="shared" si="3"/>
        <v>0</v>
      </c>
      <c r="J13" s="106">
        <f t="shared" si="3"/>
        <v>0</v>
      </c>
      <c r="K13" s="106">
        <f t="shared" si="3"/>
        <v>0</v>
      </c>
      <c r="L13" s="106">
        <f t="shared" si="3"/>
        <v>0</v>
      </c>
      <c r="M13" s="106">
        <f t="shared" si="3"/>
        <v>0</v>
      </c>
      <c r="N13" s="420">
        <f t="shared" si="1"/>
        <v>3526740</v>
      </c>
      <c r="O13" s="400"/>
      <c r="P13" s="309"/>
      <c r="Q13" s="64"/>
    </row>
    <row r="14" spans="1:17" s="100" customFormat="1" ht="31.5" x14ac:dyDescent="0.25">
      <c r="A14" s="97" t="s">
        <v>9</v>
      </c>
      <c r="B14" s="108">
        <f t="shared" ref="B14:M14" si="4">SUM(B9,B13)</f>
        <v>3893092</v>
      </c>
      <c r="C14" s="108">
        <f t="shared" si="4"/>
        <v>3893092</v>
      </c>
      <c r="D14" s="108">
        <f t="shared" si="4"/>
        <v>19419832</v>
      </c>
      <c r="E14" s="108">
        <f t="shared" si="4"/>
        <v>3893092</v>
      </c>
      <c r="F14" s="108">
        <f t="shared" si="4"/>
        <v>12603092</v>
      </c>
      <c r="G14" s="108">
        <f t="shared" si="4"/>
        <v>3893092</v>
      </c>
      <c r="H14" s="108">
        <f t="shared" si="4"/>
        <v>3893092</v>
      </c>
      <c r="I14" s="108">
        <f t="shared" si="4"/>
        <v>3893092</v>
      </c>
      <c r="J14" s="108">
        <f t="shared" si="4"/>
        <v>15893092</v>
      </c>
      <c r="K14" s="108">
        <f t="shared" si="4"/>
        <v>3893092</v>
      </c>
      <c r="L14" s="108">
        <f t="shared" si="4"/>
        <v>3893092</v>
      </c>
      <c r="M14" s="108">
        <f t="shared" si="4"/>
        <v>4328086</v>
      </c>
      <c r="N14" s="102">
        <f t="shared" si="1"/>
        <v>83388838</v>
      </c>
      <c r="O14" s="107"/>
      <c r="P14" s="107"/>
      <c r="Q14" s="64"/>
    </row>
    <row r="15" spans="1:17" ht="47.25" x14ac:dyDescent="0.25">
      <c r="A15" s="94" t="s">
        <v>242</v>
      </c>
      <c r="B15" s="104">
        <v>0</v>
      </c>
      <c r="C15" s="104">
        <v>0</v>
      </c>
      <c r="D15" s="104">
        <v>10000000</v>
      </c>
      <c r="E15" s="104">
        <v>0</v>
      </c>
      <c r="F15" s="104">
        <v>0</v>
      </c>
      <c r="G15" s="104">
        <v>20000000</v>
      </c>
      <c r="H15" s="104">
        <v>0</v>
      </c>
      <c r="I15" s="104">
        <v>0</v>
      </c>
      <c r="J15" s="104">
        <v>20000000</v>
      </c>
      <c r="K15" s="104">
        <v>20000000</v>
      </c>
      <c r="L15" s="104">
        <v>0</v>
      </c>
      <c r="M15" s="104">
        <v>20000000</v>
      </c>
      <c r="N15" s="420">
        <f>'1.sz.tábla '!D14</f>
        <v>90000000</v>
      </c>
      <c r="O15" s="64"/>
      <c r="Q15" s="64"/>
    </row>
    <row r="16" spans="1:17" ht="31.5" x14ac:dyDescent="0.25">
      <c r="A16" s="94" t="s">
        <v>235</v>
      </c>
      <c r="B16" s="104">
        <v>0</v>
      </c>
      <c r="C16" s="104">
        <v>0</v>
      </c>
      <c r="D16" s="104">
        <v>14000000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4">
        <v>0</v>
      </c>
      <c r="N16" s="420">
        <f>'1.sz.tábla '!D13</f>
        <v>14000000</v>
      </c>
      <c r="O16" s="64"/>
      <c r="Q16" s="64"/>
    </row>
    <row r="17" spans="1:17" x14ac:dyDescent="0.25">
      <c r="A17" s="97" t="s">
        <v>12</v>
      </c>
      <c r="B17" s="109">
        <f>SUM(B14:B16)</f>
        <v>3893092</v>
      </c>
      <c r="C17" s="109">
        <f t="shared" ref="C17:N17" si="5">SUM(C14:C16)</f>
        <v>3893092</v>
      </c>
      <c r="D17" s="109">
        <f t="shared" si="5"/>
        <v>43419832</v>
      </c>
      <c r="E17" s="109">
        <f t="shared" si="5"/>
        <v>3893092</v>
      </c>
      <c r="F17" s="109">
        <f t="shared" si="5"/>
        <v>12603092</v>
      </c>
      <c r="G17" s="109">
        <f t="shared" si="5"/>
        <v>23893092</v>
      </c>
      <c r="H17" s="109">
        <f t="shared" si="5"/>
        <v>3893092</v>
      </c>
      <c r="I17" s="109">
        <f t="shared" si="5"/>
        <v>3893092</v>
      </c>
      <c r="J17" s="109">
        <f t="shared" si="5"/>
        <v>35893092</v>
      </c>
      <c r="K17" s="109">
        <f t="shared" si="5"/>
        <v>23893092</v>
      </c>
      <c r="L17" s="109">
        <f t="shared" si="5"/>
        <v>3893092</v>
      </c>
      <c r="M17" s="109">
        <f t="shared" si="5"/>
        <v>24328086</v>
      </c>
      <c r="N17" s="109">
        <f t="shared" si="5"/>
        <v>187388838</v>
      </c>
      <c r="O17" s="107"/>
      <c r="P17" s="64"/>
      <c r="Q17" s="64"/>
    </row>
    <row r="18" spans="1:17" x14ac:dyDescent="0.25">
      <c r="A18" s="94" t="s">
        <v>236</v>
      </c>
      <c r="B18" s="104">
        <v>1509750</v>
      </c>
      <c r="C18" s="104">
        <v>1509750</v>
      </c>
      <c r="D18" s="104">
        <v>1509750</v>
      </c>
      <c r="E18" s="104">
        <v>1741123</v>
      </c>
      <c r="F18" s="104">
        <v>1741123</v>
      </c>
      <c r="G18" s="104">
        <v>1741123</v>
      </c>
      <c r="H18" s="104">
        <v>1741123</v>
      </c>
      <c r="I18" s="104">
        <v>1741123</v>
      </c>
      <c r="J18" s="104">
        <v>1741123</v>
      </c>
      <c r="K18" s="104">
        <v>1741123</v>
      </c>
      <c r="L18" s="104">
        <v>1741123</v>
      </c>
      <c r="M18" s="104">
        <v>1741126</v>
      </c>
      <c r="N18" s="421">
        <f>'4.sz.tábla '!D4</f>
        <v>20199360</v>
      </c>
      <c r="O18" s="111"/>
      <c r="Q18" s="64"/>
    </row>
    <row r="19" spans="1:17" ht="31.5" x14ac:dyDescent="0.25">
      <c r="A19" s="94" t="s">
        <v>237</v>
      </c>
      <c r="B19" s="104">
        <v>196268</v>
      </c>
      <c r="C19" s="104">
        <v>196268</v>
      </c>
      <c r="D19" s="104">
        <v>196268</v>
      </c>
      <c r="E19" s="104">
        <v>232283</v>
      </c>
      <c r="F19" s="104">
        <v>232283</v>
      </c>
      <c r="G19" s="104">
        <v>232283</v>
      </c>
      <c r="H19" s="104">
        <v>232283</v>
      </c>
      <c r="I19" s="104">
        <v>232283</v>
      </c>
      <c r="J19" s="104">
        <v>232283</v>
      </c>
      <c r="K19" s="104">
        <v>232283</v>
      </c>
      <c r="L19" s="104">
        <v>232283</v>
      </c>
      <c r="M19" s="104">
        <v>232287</v>
      </c>
      <c r="N19" s="421">
        <f>'4.sz.tábla '!D7</f>
        <v>2679355</v>
      </c>
      <c r="O19" s="111"/>
      <c r="Q19" s="64"/>
    </row>
    <row r="20" spans="1:17" x14ac:dyDescent="0.25">
      <c r="A20" s="94" t="s">
        <v>238</v>
      </c>
      <c r="B20" s="104">
        <v>4007542</v>
      </c>
      <c r="C20" s="104">
        <v>4007542</v>
      </c>
      <c r="D20" s="104">
        <v>4007542</v>
      </c>
      <c r="E20" s="104">
        <v>4007542</v>
      </c>
      <c r="F20" s="104">
        <v>4007542</v>
      </c>
      <c r="G20" s="104">
        <v>4007542</v>
      </c>
      <c r="H20" s="104">
        <v>4007542</v>
      </c>
      <c r="I20" s="104">
        <v>4007542</v>
      </c>
      <c r="J20" s="104">
        <v>4007542</v>
      </c>
      <c r="K20" s="104">
        <v>4007542</v>
      </c>
      <c r="L20" s="104">
        <v>4007542</v>
      </c>
      <c r="M20" s="104">
        <v>4007542</v>
      </c>
      <c r="N20" s="421">
        <f>'4.sz.tábla '!D10</f>
        <v>48090500</v>
      </c>
      <c r="O20" s="111"/>
      <c r="Q20" s="64"/>
    </row>
    <row r="21" spans="1:17" x14ac:dyDescent="0.25">
      <c r="A21" s="94" t="s">
        <v>181</v>
      </c>
      <c r="B21" s="104">
        <v>40000</v>
      </c>
      <c r="C21" s="104">
        <v>40000</v>
      </c>
      <c r="D21" s="104">
        <v>40000</v>
      </c>
      <c r="E21" s="104">
        <v>150000</v>
      </c>
      <c r="F21" s="104">
        <v>150000</v>
      </c>
      <c r="G21" s="104">
        <v>0</v>
      </c>
      <c r="H21" s="104">
        <v>0</v>
      </c>
      <c r="I21" s="104">
        <v>0</v>
      </c>
      <c r="J21" s="104">
        <v>0</v>
      </c>
      <c r="K21" s="104">
        <v>150000</v>
      </c>
      <c r="L21" s="104">
        <v>150000</v>
      </c>
      <c r="M21" s="104">
        <v>2531000</v>
      </c>
      <c r="N21" s="421">
        <f>'4.sz.tábla '!D34</f>
        <v>3251000</v>
      </c>
      <c r="O21" s="111"/>
      <c r="Q21" s="64"/>
    </row>
    <row r="22" spans="1:17" ht="31.5" x14ac:dyDescent="0.25">
      <c r="A22" s="94" t="s">
        <v>239</v>
      </c>
      <c r="B22" s="104">
        <v>0</v>
      </c>
      <c r="C22" s="104">
        <v>0</v>
      </c>
      <c r="D22" s="104">
        <v>3000000</v>
      </c>
      <c r="E22" s="104">
        <v>3409868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4">
        <v>0</v>
      </c>
      <c r="N22" s="421">
        <f>'5.sz.tábla'!D11</f>
        <v>6409868</v>
      </c>
      <c r="O22" s="111"/>
      <c r="P22" s="93" t="s">
        <v>398</v>
      </c>
      <c r="Q22" s="64"/>
    </row>
    <row r="23" spans="1:17" ht="31.5" x14ac:dyDescent="0.25">
      <c r="A23" s="94" t="s">
        <v>240</v>
      </c>
      <c r="B23" s="104">
        <v>0</v>
      </c>
      <c r="C23" s="104">
        <v>0</v>
      </c>
      <c r="D23" s="104">
        <v>4381157</v>
      </c>
      <c r="E23" s="104">
        <v>1554830</v>
      </c>
      <c r="F23" s="104">
        <v>1554830</v>
      </c>
      <c r="G23" s="104">
        <v>1554830</v>
      </c>
      <c r="H23" s="104">
        <v>1554830</v>
      </c>
      <c r="I23" s="104">
        <v>1554830</v>
      </c>
      <c r="J23" s="104">
        <v>1554830</v>
      </c>
      <c r="K23" s="104">
        <v>1554830</v>
      </c>
      <c r="L23" s="104">
        <v>1554830</v>
      </c>
      <c r="M23" s="104">
        <v>1554829</v>
      </c>
      <c r="N23" s="421">
        <f>'4.sz.tábla '!D37</f>
        <v>18374626</v>
      </c>
      <c r="O23" s="111"/>
      <c r="Q23" s="64"/>
    </row>
    <row r="24" spans="1:17" x14ac:dyDescent="0.25">
      <c r="A24" s="94" t="s">
        <v>15</v>
      </c>
      <c r="B24" s="104">
        <v>0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26984177</v>
      </c>
      <c r="N24" s="421">
        <f>'1.sz.tábla '!D24</f>
        <v>26984177</v>
      </c>
      <c r="O24" s="111"/>
      <c r="Q24" s="64"/>
    </row>
    <row r="25" spans="1:17" x14ac:dyDescent="0.25">
      <c r="A25" s="105" t="s">
        <v>182</v>
      </c>
      <c r="B25" s="106">
        <f>SUM(B18:B24)</f>
        <v>5753560</v>
      </c>
      <c r="C25" s="106">
        <f t="shared" ref="C25:N25" si="6">SUM(C18:C24)</f>
        <v>5753560</v>
      </c>
      <c r="D25" s="106">
        <f t="shared" si="6"/>
        <v>13134717</v>
      </c>
      <c r="E25" s="106">
        <f t="shared" si="6"/>
        <v>11095646</v>
      </c>
      <c r="F25" s="106">
        <f t="shared" si="6"/>
        <v>7685778</v>
      </c>
      <c r="G25" s="106">
        <f t="shared" si="6"/>
        <v>7535778</v>
      </c>
      <c r="H25" s="106">
        <f t="shared" si="6"/>
        <v>7535778</v>
      </c>
      <c r="I25" s="106">
        <f t="shared" si="6"/>
        <v>7535778</v>
      </c>
      <c r="J25" s="106">
        <f t="shared" si="6"/>
        <v>7535778</v>
      </c>
      <c r="K25" s="106">
        <f t="shared" si="6"/>
        <v>7685778</v>
      </c>
      <c r="L25" s="106">
        <f t="shared" si="6"/>
        <v>7685778</v>
      </c>
      <c r="M25" s="106">
        <f t="shared" si="6"/>
        <v>37050961</v>
      </c>
      <c r="N25" s="106">
        <f t="shared" si="6"/>
        <v>125988886</v>
      </c>
      <c r="O25" s="107"/>
      <c r="P25" s="64"/>
      <c r="Q25" s="64"/>
    </row>
    <row r="26" spans="1:17" x14ac:dyDescent="0.25">
      <c r="A26" s="94" t="s">
        <v>183</v>
      </c>
      <c r="B26" s="104">
        <v>0</v>
      </c>
      <c r="C26" s="104">
        <v>0</v>
      </c>
      <c r="D26" s="104">
        <v>0</v>
      </c>
      <c r="E26" s="104">
        <v>0</v>
      </c>
      <c r="F26" s="104">
        <v>30000000</v>
      </c>
      <c r="G26" s="104">
        <v>0</v>
      </c>
      <c r="H26" s="104">
        <v>0</v>
      </c>
      <c r="I26" s="104">
        <v>13890427</v>
      </c>
      <c r="J26" s="104">
        <v>2800000</v>
      </c>
      <c r="K26" s="104">
        <v>10059608</v>
      </c>
      <c r="L26" s="104">
        <v>0</v>
      </c>
      <c r="M26" s="104">
        <v>0</v>
      </c>
      <c r="N26" s="421">
        <f>'1.sz.tábla '!D21</f>
        <v>56750035</v>
      </c>
      <c r="O26" s="111"/>
      <c r="Q26" s="64"/>
    </row>
    <row r="27" spans="1:17" x14ac:dyDescent="0.25">
      <c r="A27" s="94" t="s">
        <v>184</v>
      </c>
      <c r="B27" s="104">
        <v>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/>
      <c r="K27" s="104">
        <v>0</v>
      </c>
      <c r="L27" s="104">
        <v>0</v>
      </c>
      <c r="M27" s="104">
        <v>0</v>
      </c>
      <c r="N27" s="421">
        <f>'1.sz.tábla '!D22</f>
        <v>0</v>
      </c>
      <c r="O27" s="111"/>
      <c r="Q27" s="64"/>
    </row>
    <row r="28" spans="1:17" x14ac:dyDescent="0.25">
      <c r="A28" s="94" t="s">
        <v>224</v>
      </c>
      <c r="B28" s="104">
        <v>0</v>
      </c>
      <c r="C28" s="104">
        <v>0</v>
      </c>
      <c r="D28" s="104">
        <v>105769</v>
      </c>
      <c r="E28" s="104">
        <v>3384974</v>
      </c>
      <c r="F28" s="104">
        <v>0</v>
      </c>
      <c r="G28" s="104">
        <v>0</v>
      </c>
      <c r="H28" s="104">
        <v>0</v>
      </c>
      <c r="I28" s="104">
        <v>0</v>
      </c>
      <c r="J28" s="104">
        <v>0</v>
      </c>
      <c r="K28" s="104">
        <v>0</v>
      </c>
      <c r="L28" s="104">
        <v>0</v>
      </c>
      <c r="M28" s="104">
        <v>0</v>
      </c>
      <c r="N28" s="421">
        <f>'1.sz.tábla '!D23</f>
        <v>3490743</v>
      </c>
      <c r="O28" s="111"/>
      <c r="Q28" s="64"/>
    </row>
    <row r="29" spans="1:17" ht="31.5" x14ac:dyDescent="0.25">
      <c r="A29" s="105" t="s">
        <v>185</v>
      </c>
      <c r="B29" s="106">
        <f>B26+B27+B28</f>
        <v>0</v>
      </c>
      <c r="C29" s="106">
        <f t="shared" ref="C29:N29" si="7">C26+C27+C28</f>
        <v>0</v>
      </c>
      <c r="D29" s="106">
        <f t="shared" si="7"/>
        <v>105769</v>
      </c>
      <c r="E29" s="106">
        <f t="shared" si="7"/>
        <v>3384974</v>
      </c>
      <c r="F29" s="106">
        <f t="shared" si="7"/>
        <v>30000000</v>
      </c>
      <c r="G29" s="106">
        <f t="shared" si="7"/>
        <v>0</v>
      </c>
      <c r="H29" s="106">
        <f t="shared" si="7"/>
        <v>0</v>
      </c>
      <c r="I29" s="106">
        <f t="shared" si="7"/>
        <v>13890427</v>
      </c>
      <c r="J29" s="106">
        <f t="shared" si="7"/>
        <v>2800000</v>
      </c>
      <c r="K29" s="106">
        <f t="shared" si="7"/>
        <v>10059608</v>
      </c>
      <c r="L29" s="106">
        <f t="shared" si="7"/>
        <v>0</v>
      </c>
      <c r="M29" s="106">
        <f t="shared" si="7"/>
        <v>0</v>
      </c>
      <c r="N29" s="106">
        <f t="shared" si="7"/>
        <v>60240778</v>
      </c>
      <c r="O29" s="107"/>
      <c r="Q29" s="64"/>
    </row>
    <row r="30" spans="1:17" ht="31.5" x14ac:dyDescent="0.25">
      <c r="A30" s="97" t="s">
        <v>18</v>
      </c>
      <c r="B30" s="108">
        <f>SUM(B29,B25)</f>
        <v>5753560</v>
      </c>
      <c r="C30" s="108">
        <f t="shared" ref="C30:N30" si="8">SUM(C29,C25)</f>
        <v>5753560</v>
      </c>
      <c r="D30" s="108">
        <f t="shared" si="8"/>
        <v>13240486</v>
      </c>
      <c r="E30" s="108">
        <f t="shared" si="8"/>
        <v>14480620</v>
      </c>
      <c r="F30" s="108">
        <f t="shared" si="8"/>
        <v>37685778</v>
      </c>
      <c r="G30" s="108">
        <f t="shared" si="8"/>
        <v>7535778</v>
      </c>
      <c r="H30" s="108">
        <f t="shared" si="8"/>
        <v>7535778</v>
      </c>
      <c r="I30" s="108">
        <f t="shared" si="8"/>
        <v>21426205</v>
      </c>
      <c r="J30" s="108">
        <f t="shared" si="8"/>
        <v>10335778</v>
      </c>
      <c r="K30" s="108">
        <f t="shared" si="8"/>
        <v>17745386</v>
      </c>
      <c r="L30" s="108">
        <f t="shared" si="8"/>
        <v>7685778</v>
      </c>
      <c r="M30" s="108">
        <f t="shared" si="8"/>
        <v>37050961</v>
      </c>
      <c r="N30" s="108">
        <f t="shared" si="8"/>
        <v>186229664</v>
      </c>
      <c r="O30" s="107"/>
      <c r="P30" s="64"/>
      <c r="Q30" s="64"/>
    </row>
    <row r="31" spans="1:17" ht="47.25" x14ac:dyDescent="0.25">
      <c r="A31" s="97" t="s">
        <v>186</v>
      </c>
      <c r="B31" s="108">
        <v>1159174</v>
      </c>
      <c r="C31" s="108">
        <v>0</v>
      </c>
      <c r="D31" s="108"/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f>'1.sz.tábla '!D31</f>
        <v>1159174</v>
      </c>
      <c r="O31" s="111"/>
      <c r="Q31" s="64"/>
    </row>
    <row r="32" spans="1:17" x14ac:dyDescent="0.25">
      <c r="A32" s="97" t="s">
        <v>21</v>
      </c>
      <c r="B32" s="108">
        <f>SUM(B30:B31)</f>
        <v>6912734</v>
      </c>
      <c r="C32" s="108">
        <f t="shared" ref="C32:N32" si="9">SUM(C30:C31)</f>
        <v>5753560</v>
      </c>
      <c r="D32" s="108">
        <f t="shared" si="9"/>
        <v>13240486</v>
      </c>
      <c r="E32" s="108">
        <f t="shared" si="9"/>
        <v>14480620</v>
      </c>
      <c r="F32" s="108">
        <f t="shared" si="9"/>
        <v>37685778</v>
      </c>
      <c r="G32" s="108">
        <f t="shared" si="9"/>
        <v>7535778</v>
      </c>
      <c r="H32" s="108">
        <f t="shared" si="9"/>
        <v>7535778</v>
      </c>
      <c r="I32" s="108">
        <f t="shared" si="9"/>
        <v>21426205</v>
      </c>
      <c r="J32" s="108">
        <f t="shared" si="9"/>
        <v>10335778</v>
      </c>
      <c r="K32" s="108">
        <f t="shared" si="9"/>
        <v>17745386</v>
      </c>
      <c r="L32" s="108">
        <f t="shared" si="9"/>
        <v>7685778</v>
      </c>
      <c r="M32" s="108">
        <f t="shared" si="9"/>
        <v>37050961</v>
      </c>
      <c r="N32" s="108">
        <f t="shared" si="9"/>
        <v>187388838</v>
      </c>
      <c r="O32" s="107"/>
      <c r="P32" s="64"/>
      <c r="Q32" s="64"/>
    </row>
    <row r="33" spans="1:15" ht="31.5" x14ac:dyDescent="0.25">
      <c r="A33" s="97" t="s">
        <v>241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10">
        <f>SUM(B33:M33)</f>
        <v>0</v>
      </c>
    </row>
    <row r="34" spans="1:15" ht="16.5" thickBot="1" x14ac:dyDescent="0.3">
      <c r="A34" s="112" t="s">
        <v>187</v>
      </c>
      <c r="B34" s="113">
        <f>B4+B14+B15-B32</f>
        <v>105510414</v>
      </c>
      <c r="C34" s="113">
        <f t="shared" ref="C34:M34" si="10">C4+C14+C15-C32</f>
        <v>103649946</v>
      </c>
      <c r="D34" s="113">
        <f t="shared" si="10"/>
        <v>119829292</v>
      </c>
      <c r="E34" s="113">
        <f t="shared" si="10"/>
        <v>109241764</v>
      </c>
      <c r="F34" s="113">
        <f t="shared" si="10"/>
        <v>84159078</v>
      </c>
      <c r="G34" s="113">
        <f t="shared" si="10"/>
        <v>100516392</v>
      </c>
      <c r="H34" s="113">
        <f t="shared" si="10"/>
        <v>96873706</v>
      </c>
      <c r="I34" s="113">
        <f t="shared" si="10"/>
        <v>79340593</v>
      </c>
      <c r="J34" s="113">
        <f t="shared" si="10"/>
        <v>104897907</v>
      </c>
      <c r="K34" s="113">
        <f t="shared" si="10"/>
        <v>111045613</v>
      </c>
      <c r="L34" s="113">
        <f t="shared" si="10"/>
        <v>107252927</v>
      </c>
      <c r="M34" s="113">
        <f t="shared" si="10"/>
        <v>94530052</v>
      </c>
      <c r="N34" s="114"/>
      <c r="O34" s="64"/>
    </row>
    <row r="36" spans="1:15" x14ac:dyDescent="0.25">
      <c r="N36" s="107"/>
    </row>
  </sheetData>
  <mergeCells count="1">
    <mergeCell ref="A1:N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0" orientation="landscape" r:id="rId1"/>
  <headerFooter>
    <oddHeader xml:space="preserve">&amp;L&amp;"Times New Roman,Normál"&amp;12Dörgicse Község Önkormányzata&amp;C&amp;"Times New Roman,Normál"&amp;12 9. melléklet
az önkormányzat 2024. évi költségvetéséről szóló 1/2024. (II. 16.) önkormányzati rendelethez&amp;R1.oldal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9CB2DFF74060A24A813040557B09F020" ma:contentTypeVersion="12" ma:contentTypeDescription="Új dokumentum létrehozása." ma:contentTypeScope="" ma:versionID="21cb3431fe7ef21416af28a4236ce583">
  <xsd:schema xmlns:xsd="http://www.w3.org/2001/XMLSchema" xmlns:xs="http://www.w3.org/2001/XMLSchema" xmlns:p="http://schemas.microsoft.com/office/2006/metadata/properties" xmlns:ns2="905d2c4f-4b36-441a-92e6-cedd66cbfae0" xmlns:ns3="8b22f55f-2984-40ec-bdae-89e678a8119b" targetNamespace="http://schemas.microsoft.com/office/2006/metadata/properties" ma:root="true" ma:fieldsID="8ea06ded9a1be4fe9fce83d6ec03e0ba" ns2:_="" ns3:_="">
    <xsd:import namespace="905d2c4f-4b36-441a-92e6-cedd66cbfae0"/>
    <xsd:import namespace="8b22f55f-2984-40ec-bdae-89e678a8119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d2c4f-4b36-441a-92e6-cedd66cbfae0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Képcímkék" ma:readOnly="false" ma:fieldId="{5cf76f15-5ced-4ddc-b409-7134ff3c332f}" ma:taxonomyMulti="true" ma:sspId="5920f79c-dbe4-4e52-b261-386e27fa2c2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22f55f-2984-40ec-bdae-89e678a8119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60e86f4f-1ea0-4c97-ac7a-b2f2f8021e16}" ma:internalName="TaxCatchAll" ma:showField="CatchAllData" ma:web="8b22f55f-2984-40ec-bdae-89e678a811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9E8900-E2AD-4C87-B234-3BB7247C60CA}"/>
</file>

<file path=customXml/itemProps2.xml><?xml version="1.0" encoding="utf-8"?>
<ds:datastoreItem xmlns:ds="http://schemas.openxmlformats.org/officeDocument/2006/customXml" ds:itemID="{0B3F9DD7-3991-46D2-945D-41D48C5FDD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12</vt:i4>
      </vt:variant>
    </vt:vector>
  </HeadingPairs>
  <TitlesOfParts>
    <vt:vector size="28" baseType="lpstr">
      <vt:lpstr>1.sz.tábla </vt:lpstr>
      <vt:lpstr>2.sz.tábla</vt:lpstr>
      <vt:lpstr>3.sz. tábla</vt:lpstr>
      <vt:lpstr>4.sz.tábla </vt:lpstr>
      <vt:lpstr>5.sz.tábla</vt:lpstr>
      <vt:lpstr>6.sz.tábla </vt:lpstr>
      <vt:lpstr>7.sz.tábla </vt:lpstr>
      <vt:lpstr>8.sz.tábla</vt:lpstr>
      <vt:lpstr>9.sz.tábla</vt:lpstr>
      <vt:lpstr>10.sz.tábla</vt:lpstr>
      <vt:lpstr>11.sz.tábla</vt:lpstr>
      <vt:lpstr>12.sz.tábla</vt:lpstr>
      <vt:lpstr>13.sz.tábla</vt:lpstr>
      <vt:lpstr>14.sz.tábla</vt:lpstr>
      <vt:lpstr>15.sz.tábla</vt:lpstr>
      <vt:lpstr>Munka1</vt:lpstr>
      <vt:lpstr>'2.sz.tábla'!Nyomtatási_cím</vt:lpstr>
      <vt:lpstr>'1.sz.tábla '!Nyomtatási_terület</vt:lpstr>
      <vt:lpstr>'11.sz.tábla'!Nyomtatási_terület</vt:lpstr>
      <vt:lpstr>'13.sz.tábla'!Nyomtatási_terület</vt:lpstr>
      <vt:lpstr>'15.sz.tábla'!Nyomtatási_terület</vt:lpstr>
      <vt:lpstr>'2.sz.tábla'!Nyomtatási_terület</vt:lpstr>
      <vt:lpstr>'3.sz. tábla'!Nyomtatási_terület</vt:lpstr>
      <vt:lpstr>'4.sz.tábla '!Nyomtatási_terület</vt:lpstr>
      <vt:lpstr>'6.sz.tábla '!Nyomtatási_terület</vt:lpstr>
      <vt:lpstr>'7.sz.tábla '!Nyomtatási_terület</vt:lpstr>
      <vt:lpstr>'8.sz.tábla'!Nyomtatási_terület</vt:lpstr>
      <vt:lpstr>'9.sz.tábla'!Nyomtatási_terület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Répásy Ildikó</dc:creator>
  <cp:lastModifiedBy>Szarvas Zsolt József</cp:lastModifiedBy>
  <cp:lastPrinted>2024-02-23T12:10:09Z</cp:lastPrinted>
  <dcterms:created xsi:type="dcterms:W3CDTF">2014-05-27T12:51:39Z</dcterms:created>
  <dcterms:modified xsi:type="dcterms:W3CDTF">2024-02-23T12:10:22Z</dcterms:modified>
</cp:coreProperties>
</file>